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771" windowHeight="9000"/>
  </bookViews>
  <sheets>
    <sheet name="Summary" sheetId="4" r:id="rId1"/>
    <sheet name="Orders" sheetId="1" r:id="rId2"/>
  </sheets>
  <definedNames>
    <definedName name="data">Orders!$B$2:$O$1001</definedName>
    <definedName name="_xlnm._FilterDatabase" localSheetId="1" hidden="1">Orders!$B$2:$M$1001</definedName>
    <definedName name="Address">Orders!$E$3:$E$1001</definedName>
    <definedName name="City">Orders!$F$3:$F$1001</definedName>
    <definedName name="Company_Name">Orders!$C$3:$C$1001</definedName>
    <definedName name="Month">Orders!$N$3:$N$1001</definedName>
    <definedName name="Name">Orders!$B$3:$B$1001</definedName>
    <definedName name="Order_Date">Orders!$K$3:$K$1001</definedName>
    <definedName name="Order_Dollar_Amount">Orders!$J$3:$J$1001</definedName>
    <definedName name="Order_Time">Orders!$L$3:$L$1001</definedName>
    <definedName name="Region">Orders!$H$3:$H$1001</definedName>
    <definedName name="Sales_Rep_ID">Orders!$M$3:$M$1001</definedName>
    <definedName name="State">Orders!$G$3:$G$1001</definedName>
    <definedName name="Telephone">Orders!$D$3:$D$1001</definedName>
    <definedName name="Year">Orders!$O$3:$O$1001</definedName>
    <definedName name="ZIP">Orders!$I$3:$I$1001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<sst xmlns="http://schemas.openxmlformats.org/spreadsheetml/2006/main" count="7254" uniqueCount="3560">
  <si>
    <t>Summary and Analysis of Due Diligence Data - Customer Orders</t>
  </si>
  <si>
    <t>Row Labels</t>
  </si>
  <si>
    <t>Sum of Order Dollar Amount</t>
  </si>
  <si>
    <t>Average of Order Dollar Amount</t>
  </si>
  <si>
    <t>Count of Order Dollar Amount</t>
  </si>
  <si>
    <t>Min of Order Dollar Amount</t>
  </si>
  <si>
    <t>Max of Order Dollar Amount</t>
  </si>
  <si>
    <t>Sales Data and Statistics by Year:</t>
  </si>
  <si>
    <t>Total</t>
  </si>
  <si>
    <t>Average</t>
  </si>
  <si>
    <t>Total # of</t>
  </si>
  <si>
    <t>Minimum</t>
  </si>
  <si>
    <t>Maximum</t>
  </si>
  <si>
    <t>Year:</t>
  </si>
  <si>
    <t>Sales:</t>
  </si>
  <si>
    <t>2ος τρόπος</t>
  </si>
  <si>
    <t>Order Size:</t>
  </si>
  <si>
    <t>Orders:</t>
  </si>
  <si>
    <t>Order:</t>
  </si>
  <si>
    <t>Grand Total</t>
  </si>
  <si>
    <t>Region</t>
  </si>
  <si>
    <t>Column Labels</t>
  </si>
  <si>
    <t>Year</t>
  </si>
  <si>
    <t>Midwest</t>
  </si>
  <si>
    <t>Northeast</t>
  </si>
  <si>
    <t>Southeast</t>
  </si>
  <si>
    <t>Southwest</t>
  </si>
  <si>
    <t>West</t>
  </si>
  <si>
    <t>Γενικό Άθροισμα</t>
  </si>
  <si>
    <t>!note data data validation =&gt; list =&gt; range</t>
  </si>
  <si>
    <t>Sales by Sales Rep, Month and Year</t>
  </si>
  <si>
    <t>1ος τρόπος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</si>
  <si>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</si>
  <si>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</si>
  <si>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</si>
  <si>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</si>
  <si>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</si>
  <si>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</si>
  <si>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</si>
  <si>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</si>
  <si>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</si>
  <si>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</si>
  <si>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</si>
  <si>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</si>
  <si>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Rep ID</t>
  </si>
  <si>
    <t>sum:</t>
  </si>
  <si>
    <t>Sales by Region, Month, and Year - για εξάσκηση</t>
  </si>
  <si>
    <t>Sum</t>
  </si>
  <si>
    <t>% of Total</t>
  </si>
  <si>
    <t>Total Sum of Order Dollar Amount</t>
  </si>
  <si>
    <t>Total Sum of Order Dollar Amount2</t>
  </si>
  <si>
    <t>Sum of Order Dollar Amount2</t>
  </si>
  <si>
    <t>Name</t>
  </si>
  <si>
    <t>Company Name</t>
  </si>
  <si>
    <t>Telephone</t>
  </si>
  <si>
    <t>Address</t>
  </si>
  <si>
    <t>City</t>
  </si>
  <si>
    <t>State</t>
  </si>
  <si>
    <t>ZIP</t>
  </si>
  <si>
    <t>Order Dollar Amount</t>
  </si>
  <si>
    <t>Order Date</t>
  </si>
  <si>
    <t>Order Time</t>
  </si>
  <si>
    <t>Month</t>
  </si>
  <si>
    <t>Simone Woodard</t>
  </si>
  <si>
    <t>The New Firm</t>
  </si>
  <si>
    <t>+1 (653) 751-5575</t>
  </si>
  <si>
    <t>6745 View Drive</t>
  </si>
  <si>
    <t>Tucson</t>
  </si>
  <si>
    <t>AZ</t>
  </si>
  <si>
    <t>Noble Gallegos</t>
  </si>
  <si>
    <t>Roxxon</t>
  </si>
  <si>
    <t>+1 (269) 377-0064</t>
  </si>
  <si>
    <t>7331 Washington Canal</t>
  </si>
  <si>
    <t>Columbus</t>
  </si>
  <si>
    <t>GA</t>
  </si>
  <si>
    <t>Lamis Nakamura</t>
  </si>
  <si>
    <t>Incom Corporation</t>
  </si>
  <si>
    <t>+1 (518) 951-6929</t>
  </si>
  <si>
    <t>7253 Hill Cove</t>
  </si>
  <si>
    <t>Clearwater</t>
  </si>
  <si>
    <t>FL</t>
  </si>
  <si>
    <t>Keaton Pogue</t>
  </si>
  <si>
    <t>Vandelay Industries</t>
  </si>
  <si>
    <t>+1 (761) 144-1678</t>
  </si>
  <si>
    <t>5998 Market Road NW</t>
  </si>
  <si>
    <t>Providence</t>
  </si>
  <si>
    <t>RI</t>
  </si>
  <si>
    <t>02903</t>
  </si>
  <si>
    <t>Ricardo Seeley</t>
  </si>
  <si>
    <t>Trans Allied Airlines</t>
  </si>
  <si>
    <t>+1 (276) 428-3982</t>
  </si>
  <si>
    <t>5618 Lake Place SE</t>
  </si>
  <si>
    <t>Toledo</t>
  </si>
  <si>
    <t>IN</t>
  </si>
  <si>
    <t>Amanda Cash</t>
  </si>
  <si>
    <t>General Products</t>
  </si>
  <si>
    <t>+1 (667) 058-2122</t>
  </si>
  <si>
    <t>2519 Maple Avenue NE</t>
  </si>
  <si>
    <t>Lincoln</t>
  </si>
  <si>
    <t>KS</t>
  </si>
  <si>
    <t>Agila Yee</t>
  </si>
  <si>
    <t>Union Aerospace Corporation</t>
  </si>
  <si>
    <t>+1 (361) 005-4138</t>
  </si>
  <si>
    <t>1722 Jefferson Road</t>
  </si>
  <si>
    <t>MI</t>
  </si>
  <si>
    <t>Leon Gist</t>
  </si>
  <si>
    <t>Rossum Corporation</t>
  </si>
  <si>
    <t>+1 (899) 430-8902</t>
  </si>
  <si>
    <t>7380 Jefferson Row SE</t>
  </si>
  <si>
    <t>Syracuse</t>
  </si>
  <si>
    <t>MN</t>
  </si>
  <si>
    <t>Audry Moss</t>
  </si>
  <si>
    <t>Kumatsu Motors</t>
  </si>
  <si>
    <t>+1 (333) 272-1908</t>
  </si>
  <si>
    <t>5554 Second Parkway</t>
  </si>
  <si>
    <t>Jackson</t>
  </si>
  <si>
    <t>MS</t>
  </si>
  <si>
    <t>Louvenia Harwood</t>
  </si>
  <si>
    <t>General Forge and Foundry</t>
  </si>
  <si>
    <t>+1 (783) 291-3983</t>
  </si>
  <si>
    <t>8163 Hill Place East</t>
  </si>
  <si>
    <t>Huntsville</t>
  </si>
  <si>
    <t>AL</t>
  </si>
  <si>
    <t>Tessie Dinkins</t>
  </si>
  <si>
    <t>Bluth Company</t>
  </si>
  <si>
    <t>+1 (332) 510-2680</t>
  </si>
  <si>
    <t>5314 Water Alley North</t>
  </si>
  <si>
    <t>Miramar</t>
  </si>
  <si>
    <t>Madra Salerno</t>
  </si>
  <si>
    <t>Water and Power</t>
  </si>
  <si>
    <t>+1 (657) 689-0814</t>
  </si>
  <si>
    <t>2353 Ninth Drive</t>
  </si>
  <si>
    <t>Springfield</t>
  </si>
  <si>
    <t>MO</t>
  </si>
  <si>
    <t>Judah Myrick</t>
  </si>
  <si>
    <t>MARS Industries</t>
  </si>
  <si>
    <t>+1 (746) 180-0204</t>
  </si>
  <si>
    <t>1498 Maple Crescent West</t>
  </si>
  <si>
    <t>Topeka</t>
  </si>
  <si>
    <t>Burt Delaney</t>
  </si>
  <si>
    <t>Minco</t>
  </si>
  <si>
    <t>+1 (587) 542-1510</t>
  </si>
  <si>
    <t>7957 Lake Road NE</t>
  </si>
  <si>
    <t>Glendale</t>
  </si>
  <si>
    <t>Lorna Baughman</t>
  </si>
  <si>
    <t>Zorg Industries</t>
  </si>
  <si>
    <t>+1 (995) 962-9604</t>
  </si>
  <si>
    <t>5615 Seventh Street NE</t>
  </si>
  <si>
    <t>Burbank</t>
  </si>
  <si>
    <t>CA</t>
  </si>
  <si>
    <t>Markus Winkler</t>
  </si>
  <si>
    <t>123 Warehousing</t>
  </si>
  <si>
    <t>+1 (418) 951-8440</t>
  </si>
  <si>
    <t>6045 View Cove SW</t>
  </si>
  <si>
    <t>Ventura</t>
  </si>
  <si>
    <t>Ike Macon</t>
  </si>
  <si>
    <t>Sample Company</t>
  </si>
  <si>
    <t>+1 (391) 311-1186</t>
  </si>
  <si>
    <t>7384 Walnut Drive</t>
  </si>
  <si>
    <t>Nashville</t>
  </si>
  <si>
    <t>TN</t>
  </si>
  <si>
    <t>Phillip Stinnett</t>
  </si>
  <si>
    <t>North Western Railway</t>
  </si>
  <si>
    <t>+1 (503) 008-1237</t>
  </si>
  <si>
    <t>8982 Mill Court West</t>
  </si>
  <si>
    <t>Long Beach</t>
  </si>
  <si>
    <t>Hadar Garris</t>
  </si>
  <si>
    <t>Western Gas &amp; Electric</t>
  </si>
  <si>
    <t>+1 (558) 708-1763</t>
  </si>
  <si>
    <t>7228 Valley Loop East</t>
  </si>
  <si>
    <t>Lancaster</t>
  </si>
  <si>
    <t>Maximillian Taft</t>
  </si>
  <si>
    <t>ABC Corp</t>
  </si>
  <si>
    <t>+1 (514) 990-7504</t>
  </si>
  <si>
    <t>5687 Sixth Circle NE</t>
  </si>
  <si>
    <t>Lansing</t>
  </si>
  <si>
    <t>Alma Elam</t>
  </si>
  <si>
    <t>The Lanford Lunch Box</t>
  </si>
  <si>
    <t>+1 (024) 407-5992</t>
  </si>
  <si>
    <t>4189 Cedar Street</t>
  </si>
  <si>
    <t>West Valley City</t>
  </si>
  <si>
    <t>UT</t>
  </si>
  <si>
    <t>Jaeger Cupp</t>
  </si>
  <si>
    <t>London and West Coast Railway</t>
  </si>
  <si>
    <t>+1 (442) 511-8423</t>
  </si>
  <si>
    <t>5318 Mill Boulevard</t>
  </si>
  <si>
    <t>OH</t>
  </si>
  <si>
    <t>Tiffanie Staton</t>
  </si>
  <si>
    <t>Mainway Toys</t>
  </si>
  <si>
    <t>+1 (143) 257-1854</t>
  </si>
  <si>
    <t>3114 Washington Drive</t>
  </si>
  <si>
    <t>Norfolk</t>
  </si>
  <si>
    <t>VA</t>
  </si>
  <si>
    <t>Lois Rodrigue</t>
  </si>
  <si>
    <t>The Drunken Clam</t>
  </si>
  <si>
    <t>+1 (520) 344-8298</t>
  </si>
  <si>
    <t>7460 Spring Loop</t>
  </si>
  <si>
    <t>Moray Hendrickson</t>
  </si>
  <si>
    <t>Initrode</t>
  </si>
  <si>
    <t>+1 (972) 892-6490</t>
  </si>
  <si>
    <t>3724 Grove Drive</t>
  </si>
  <si>
    <t>Arvada</t>
  </si>
  <si>
    <t>CO</t>
  </si>
  <si>
    <t>Flora Mcqueen</t>
  </si>
  <si>
    <t>General Services Corporation</t>
  </si>
  <si>
    <t>+1 (081) 799-6141</t>
  </si>
  <si>
    <t>5117 Fourth Terrace</t>
  </si>
  <si>
    <t>Arlington</t>
  </si>
  <si>
    <t>TX</t>
  </si>
  <si>
    <t>Mack Oconnor</t>
  </si>
  <si>
    <t>Chez Quis</t>
  </si>
  <si>
    <t>+1 (754) 899-2600</t>
  </si>
  <si>
    <t>5047 Broad Court West</t>
  </si>
  <si>
    <t>Elizabeth</t>
  </si>
  <si>
    <t>NJ</t>
  </si>
  <si>
    <t>07201</t>
  </si>
  <si>
    <t>Colton Kendrick</t>
  </si>
  <si>
    <t>C.H. Lavatory and Sons</t>
  </si>
  <si>
    <t>+1 (106) 968-0624</t>
  </si>
  <si>
    <t>1928 Pine Freeway</t>
  </si>
  <si>
    <t>Austin</t>
  </si>
  <si>
    <t>Hermon Maas</t>
  </si>
  <si>
    <t>Northern &amp; Southern Railway</t>
  </si>
  <si>
    <t>+1 (229) 636-1295</t>
  </si>
  <si>
    <t>5960 Eighth Boulevard SW</t>
  </si>
  <si>
    <t>Carrollton</t>
  </si>
  <si>
    <t>Daphne Arsenault</t>
  </si>
  <si>
    <t>Charles Townsend Agency</t>
  </si>
  <si>
    <t>+1 (915) 485-7911</t>
  </si>
  <si>
    <t>816 Main Alley SE</t>
  </si>
  <si>
    <t>Roseville</t>
  </si>
  <si>
    <t>Jalyn Delvalle</t>
  </si>
  <si>
    <t>+1 (131) 867-8152</t>
  </si>
  <si>
    <t>2975 Central Lane West</t>
  </si>
  <si>
    <t>Raleigh</t>
  </si>
  <si>
    <t>NC</t>
  </si>
  <si>
    <t>Nina Humphrey</t>
  </si>
  <si>
    <t>Nordyne Defense Dynamics</t>
  </si>
  <si>
    <t>+1 (638) 542-5076</t>
  </si>
  <si>
    <t>8457 View Avenue South</t>
  </si>
  <si>
    <t>West Covina</t>
  </si>
  <si>
    <t>Josue Wetzel</t>
  </si>
  <si>
    <t>Contoso Corporation</t>
  </si>
  <si>
    <t>+1 (369) 154-0716</t>
  </si>
  <si>
    <t>8362 Walnut Boulevard</t>
  </si>
  <si>
    <t>Waco</t>
  </si>
  <si>
    <t>Tierra Pritchard</t>
  </si>
  <si>
    <t>Wallaby Airlines</t>
  </si>
  <si>
    <t>+1 (202) 274-3030</t>
  </si>
  <si>
    <t>1435 Market Parkway West</t>
  </si>
  <si>
    <t>Tacoma</t>
  </si>
  <si>
    <t>WA</t>
  </si>
  <si>
    <t>Stewart Ledford</t>
  </si>
  <si>
    <t>Sheinhardt Wig Company</t>
  </si>
  <si>
    <t>+1 (174) 502-3720</t>
  </si>
  <si>
    <t>4339 Lincoln Crescent</t>
  </si>
  <si>
    <t>Tiana Turley</t>
  </si>
  <si>
    <t>Buy and Large Corporation</t>
  </si>
  <si>
    <t>+1 (643) 674-2366</t>
  </si>
  <si>
    <t>6313 Eighth Freeway</t>
  </si>
  <si>
    <t>Allentown</t>
  </si>
  <si>
    <t>PA</t>
  </si>
  <si>
    <t>Clea Beane</t>
  </si>
  <si>
    <t>ABC Telecom</t>
  </si>
  <si>
    <t>+1 (880) 238-8360</t>
  </si>
  <si>
    <t>2313 Walnut Park</t>
  </si>
  <si>
    <t>Mcallen</t>
  </si>
  <si>
    <t>Jabir Fuentes</t>
  </si>
  <si>
    <t>Foo Bars</t>
  </si>
  <si>
    <t>+1 (931) 999-3800</t>
  </si>
  <si>
    <t>440 Sixth Street North</t>
  </si>
  <si>
    <t>Anchorage</t>
  </si>
  <si>
    <t>AK</t>
  </si>
  <si>
    <t>Charles Embry</t>
  </si>
  <si>
    <t>+1 (083) 131-4780</t>
  </si>
  <si>
    <t>8355 Lake Boulevard NW</t>
  </si>
  <si>
    <t>Surprise</t>
  </si>
  <si>
    <t>Ruby Holley</t>
  </si>
  <si>
    <t>Southern Railway of Northern Ireland</t>
  </si>
  <si>
    <t>+1 (185) 613-0334</t>
  </si>
  <si>
    <t>8595 Lake Canal</t>
  </si>
  <si>
    <t>Midland</t>
  </si>
  <si>
    <t>Ralph Morales</t>
  </si>
  <si>
    <t>Milliways</t>
  </si>
  <si>
    <t>+1 (004) 228-2979</t>
  </si>
  <si>
    <t>8055 Adams Place SW</t>
  </si>
  <si>
    <t>Corpus Christi</t>
  </si>
  <si>
    <t>Vernon Amaral</t>
  </si>
  <si>
    <t>Big Belly Burger</t>
  </si>
  <si>
    <t>+1 (697) 759-0514</t>
  </si>
  <si>
    <t>9099 Park Road NE</t>
  </si>
  <si>
    <t>Dayton</t>
  </si>
  <si>
    <t>Ronny Scully</t>
  </si>
  <si>
    <t>Trans Global Airlines</t>
  </si>
  <si>
    <t>+1 (447) 292-8625</t>
  </si>
  <si>
    <t>8161 Walnut Cove</t>
  </si>
  <si>
    <t>Spokane</t>
  </si>
  <si>
    <t>Stormy Woodward</t>
  </si>
  <si>
    <t>Biffco</t>
  </si>
  <si>
    <t>+1 (741) 777-0424</t>
  </si>
  <si>
    <t>5483 Cherry Drive</t>
  </si>
  <si>
    <t>Jersey City</t>
  </si>
  <si>
    <t>07302</t>
  </si>
  <si>
    <t>Harold Velasquez</t>
  </si>
  <si>
    <t>SpringShield</t>
  </si>
  <si>
    <t>+1 (109) 753-2641</t>
  </si>
  <si>
    <t>3990 Lake Alley West</t>
  </si>
  <si>
    <t>Berneice Schwarz</t>
  </si>
  <si>
    <t>Federation World Airlines</t>
  </si>
  <si>
    <t>+1 (444) 299-7749</t>
  </si>
  <si>
    <t>1611 Main Row NE</t>
  </si>
  <si>
    <t>Manchester</t>
  </si>
  <si>
    <t>NH</t>
  </si>
  <si>
    <t>03101</t>
  </si>
  <si>
    <t>Randolph Rayburn</t>
  </si>
  <si>
    <t>Massive Dynamic</t>
  </si>
  <si>
    <t>+1 (414) 670-5701</t>
  </si>
  <si>
    <t>393 Adams Lane</t>
  </si>
  <si>
    <t>Oxnard</t>
  </si>
  <si>
    <t>Anika Lin</t>
  </si>
  <si>
    <t>+1 (457) 929-3124</t>
  </si>
  <si>
    <t>904 Church Loop East</t>
  </si>
  <si>
    <t>Palm Bay</t>
  </si>
  <si>
    <t>Ananya Spurgeon</t>
  </si>
  <si>
    <t>QuantCo</t>
  </si>
  <si>
    <t>+1 (391) 739-7442</t>
  </si>
  <si>
    <t>999 Fifth Terrace North</t>
  </si>
  <si>
    <t>Stamford</t>
  </si>
  <si>
    <t>CT</t>
  </si>
  <si>
    <t>06901</t>
  </si>
  <si>
    <t>Jayne Willoughby</t>
  </si>
  <si>
    <t>Fake Brothers</t>
  </si>
  <si>
    <t>+1 (417) 377-6119</t>
  </si>
  <si>
    <t>8466 Water Boulevard North</t>
  </si>
  <si>
    <t>Paterson</t>
  </si>
  <si>
    <t>07501</t>
  </si>
  <si>
    <t>Annot Liu</t>
  </si>
  <si>
    <t>Videlectrix</t>
  </si>
  <si>
    <t>+1 (310) 426-8533</t>
  </si>
  <si>
    <t>9172 Sixth Drive</t>
  </si>
  <si>
    <t>Corona</t>
  </si>
  <si>
    <t>Ling Lennon</t>
  </si>
  <si>
    <t>Fabrikam Corporation</t>
  </si>
  <si>
    <t>+1 (360) 644-9692</t>
  </si>
  <si>
    <t>6691 Church Way East</t>
  </si>
  <si>
    <t>Provo</t>
  </si>
  <si>
    <t>Jamila Mora</t>
  </si>
  <si>
    <t>Trade Federation</t>
  </si>
  <si>
    <t>+1 (936) 485-5422</t>
  </si>
  <si>
    <t>1799 Lincoln Terrace</t>
  </si>
  <si>
    <t>Milwaukee</t>
  </si>
  <si>
    <t>WI</t>
  </si>
  <si>
    <t>Afia Hager</t>
  </si>
  <si>
    <t>Extensive Enterprise</t>
  </si>
  <si>
    <t>+1 (765) 669-7314</t>
  </si>
  <si>
    <t>8648 Broad Freeway North</t>
  </si>
  <si>
    <t>Fayetteville</t>
  </si>
  <si>
    <t>Trace Jaynes</t>
  </si>
  <si>
    <t>Ankh-Sto Associates</t>
  </si>
  <si>
    <t>+1 (075) 759-7806</t>
  </si>
  <si>
    <t>8417 Ninth Court SE</t>
  </si>
  <si>
    <t>Warren</t>
  </si>
  <si>
    <t>Annot Leonard</t>
  </si>
  <si>
    <t>+1 (484) 329-0502</t>
  </si>
  <si>
    <t>9604 Elm Way South</t>
  </si>
  <si>
    <t>Wichita</t>
  </si>
  <si>
    <t>Hadley Kopp</t>
  </si>
  <si>
    <t>Sixty Second Avenue</t>
  </si>
  <si>
    <t>+1 (001) 091-1424</t>
  </si>
  <si>
    <t>3570 Broad Road South</t>
  </si>
  <si>
    <t>Brownsville</t>
  </si>
  <si>
    <t>Hadar Dick</t>
  </si>
  <si>
    <t>Crudgington Brewery</t>
  </si>
  <si>
    <t>+1 (294) 363-6239</t>
  </si>
  <si>
    <t>4970 View Lane South</t>
  </si>
  <si>
    <t>Pueblo</t>
  </si>
  <si>
    <t>Alyssa Randall</t>
  </si>
  <si>
    <t>The Hanso Foundation</t>
  </si>
  <si>
    <t>+1 (595) 184-1760</t>
  </si>
  <si>
    <t>8632 Park Crescent SE</t>
  </si>
  <si>
    <t>Rollie Friedman</t>
  </si>
  <si>
    <t>Shinra Electric Power Company</t>
  </si>
  <si>
    <t>+1 (882) 204-9642</t>
  </si>
  <si>
    <t>8391 Eighth Cove</t>
  </si>
  <si>
    <t>Irvine</t>
  </si>
  <si>
    <t>Monique Bouchard</t>
  </si>
  <si>
    <t>Slate Rock and Gravel Company</t>
  </si>
  <si>
    <t>+1 (287) 185-7533</t>
  </si>
  <si>
    <t>7989 Main Cove</t>
  </si>
  <si>
    <t>Tampa</t>
  </si>
  <si>
    <t>Milton Hyde</t>
  </si>
  <si>
    <t>TriOptimum Corporation</t>
  </si>
  <si>
    <t>+1 (271) 937-8158</t>
  </si>
  <si>
    <t>5617 Lincoln Way SW</t>
  </si>
  <si>
    <t>Pittsburgh</t>
  </si>
  <si>
    <t>Victoria Newby</t>
  </si>
  <si>
    <t>+1 (659) 215-4675</t>
  </si>
  <si>
    <t>6303 Broad Row</t>
  </si>
  <si>
    <t>Richmond</t>
  </si>
  <si>
    <t>Madelynn Rodrigues</t>
  </si>
  <si>
    <t>Blammo Corp</t>
  </si>
  <si>
    <t>+1 (230) 947-0712</t>
  </si>
  <si>
    <t>77 Maple Place</t>
  </si>
  <si>
    <t>Thornton</t>
  </si>
  <si>
    <t>Mason Bowers</t>
  </si>
  <si>
    <t>Curious Goods</t>
  </si>
  <si>
    <t>+1 (354) 404-7117</t>
  </si>
  <si>
    <t>608 Ninth Cove</t>
  </si>
  <si>
    <t>Murrieta</t>
  </si>
  <si>
    <t>Leah Flynn</t>
  </si>
  <si>
    <t>+1 (528) 980-3056</t>
  </si>
  <si>
    <t>5923 Seventh Court</t>
  </si>
  <si>
    <t>Diella Solomon</t>
  </si>
  <si>
    <t>Global Dynamics</t>
  </si>
  <si>
    <t>+1 (210) 964-3296</t>
  </si>
  <si>
    <t>54 Oak Court East</t>
  </si>
  <si>
    <t>Los Angeles</t>
  </si>
  <si>
    <t>Elmo Fogle</t>
  </si>
  <si>
    <t>Globo Gym American Corp</t>
  </si>
  <si>
    <t>+1 (027) 643-9743</t>
  </si>
  <si>
    <t>3510 View Crescent</t>
  </si>
  <si>
    <t>Riverside</t>
  </si>
  <si>
    <t>Jamie Thayer</t>
  </si>
  <si>
    <t>Quark Industries</t>
  </si>
  <si>
    <t>+1 (205) 310-1229</t>
  </si>
  <si>
    <t>4152 Maple Street West</t>
  </si>
  <si>
    <t>North Las Vegas</t>
  </si>
  <si>
    <t>NV</t>
  </si>
  <si>
    <t>Leanne Yee</t>
  </si>
  <si>
    <t>InGen Corporation</t>
  </si>
  <si>
    <t>+1 (917) 658-1161</t>
  </si>
  <si>
    <t>5118 Elm Lane South</t>
  </si>
  <si>
    <t>Madison</t>
  </si>
  <si>
    <t>Alva Tatum</t>
  </si>
  <si>
    <t>Umbrella Corporation</t>
  </si>
  <si>
    <t>+1 (072) 982-2795</t>
  </si>
  <si>
    <t>7724 Chestnut Parkway</t>
  </si>
  <si>
    <t>Visalia</t>
  </si>
  <si>
    <t>Andy Lacy</t>
  </si>
  <si>
    <t>Demo Inc.</t>
  </si>
  <si>
    <t>+1 (577) 878-3547</t>
  </si>
  <si>
    <t>5983 Second Cove</t>
  </si>
  <si>
    <t>Westminster</t>
  </si>
  <si>
    <t>Landen Oconnor</t>
  </si>
  <si>
    <t>Smith and Co.</t>
  </si>
  <si>
    <t>+1 (926) 259-3634</t>
  </si>
  <si>
    <t>407 Eighth Alley East</t>
  </si>
  <si>
    <t>Eugene</t>
  </si>
  <si>
    <t>OR</t>
  </si>
  <si>
    <t>Stacie Redmon</t>
  </si>
  <si>
    <t>LexCorp</t>
  </si>
  <si>
    <t>+1 (167) 873-7589</t>
  </si>
  <si>
    <t>6542 Washington Canal NE</t>
  </si>
  <si>
    <t>Marsha Chatman</t>
  </si>
  <si>
    <t>+1 (877) 034-4726</t>
  </si>
  <si>
    <t>7478 Walnut Lane</t>
  </si>
  <si>
    <t>Atlanta</t>
  </si>
  <si>
    <t>Allene Parson</t>
  </si>
  <si>
    <t>North Central Positronics</t>
  </si>
  <si>
    <t>+1 (563) 556-6646</t>
  </si>
  <si>
    <t>4117 Central Park NW</t>
  </si>
  <si>
    <t>Elsie Sturgill</t>
  </si>
  <si>
    <t>Globex Corporation</t>
  </si>
  <si>
    <t>+1 (904) 663-3226</t>
  </si>
  <si>
    <t>9548 Main Place</t>
  </si>
  <si>
    <t>Chesapeake</t>
  </si>
  <si>
    <t>Alissa Eagle</t>
  </si>
  <si>
    <t>Omni Consumer Products</t>
  </si>
  <si>
    <t>+1 (539) 961-4443</t>
  </si>
  <si>
    <t>4491 Church Cove SW</t>
  </si>
  <si>
    <t>Boston</t>
  </si>
  <si>
    <t>MA</t>
  </si>
  <si>
    <t>02108</t>
  </si>
  <si>
    <t>Kirby Whitaker</t>
  </si>
  <si>
    <t>+1 (216) 079-5942</t>
  </si>
  <si>
    <t>7557 Washington Way</t>
  </si>
  <si>
    <t>Izefia Bolling</t>
  </si>
  <si>
    <t>Soar Airlines</t>
  </si>
  <si>
    <t>+1 (084) 541-5082</t>
  </si>
  <si>
    <t>9584 Water Circle</t>
  </si>
  <si>
    <t>Fresno</t>
  </si>
  <si>
    <t>Devi Snodgrass</t>
  </si>
  <si>
    <t>Queen Industries</t>
  </si>
  <si>
    <t>+1 (218) 310-4987</t>
  </si>
  <si>
    <t>1915 Market Court</t>
  </si>
  <si>
    <t>New Orleans</t>
  </si>
  <si>
    <t>LA</t>
  </si>
  <si>
    <t>Ayame Ahern</t>
  </si>
  <si>
    <t>+1 (550) 512-1080</t>
  </si>
  <si>
    <t>9652 Second Avenue</t>
  </si>
  <si>
    <t>Newark</t>
  </si>
  <si>
    <t>07102</t>
  </si>
  <si>
    <t>Ledell Elder</t>
  </si>
  <si>
    <t>+1 (220) 974-6813</t>
  </si>
  <si>
    <t>8893 Hill Drive NE</t>
  </si>
  <si>
    <t>Newport News</t>
  </si>
  <si>
    <t>Auryon Hogg</t>
  </si>
  <si>
    <t>+1 (839) 358-9240</t>
  </si>
  <si>
    <t>1533 Hill Parkway</t>
  </si>
  <si>
    <t>Akron</t>
  </si>
  <si>
    <t>Owen Amaya</t>
  </si>
  <si>
    <t>Input Inc.</t>
  </si>
  <si>
    <t>+1 (999) 528-5298</t>
  </si>
  <si>
    <t>5891 Broad Loop SE</t>
  </si>
  <si>
    <t>Knoxville</t>
  </si>
  <si>
    <t>Faolan Lyon</t>
  </si>
  <si>
    <t>+1 (018) 503-8902</t>
  </si>
  <si>
    <t>8874 Main Road East</t>
  </si>
  <si>
    <t>Ann Arbor</t>
  </si>
  <si>
    <t>Jacqueline Weed</t>
  </si>
  <si>
    <t>Primatech</t>
  </si>
  <si>
    <t>+1 (671) 755-9954</t>
  </si>
  <si>
    <t>924 Broad Park East</t>
  </si>
  <si>
    <t>Dallas</t>
  </si>
  <si>
    <t>Destiny Waller</t>
  </si>
  <si>
    <t>OmniCo</t>
  </si>
  <si>
    <t>+1 (750) 681-9793</t>
  </si>
  <si>
    <t>6685 Mill Circle</t>
  </si>
  <si>
    <t>Herrick Emery</t>
  </si>
  <si>
    <t>United Fried Chicken</t>
  </si>
  <si>
    <t>+1 (702) 105-6163</t>
  </si>
  <si>
    <t>6484 Park Place NW</t>
  </si>
  <si>
    <t>Sterling Heights</t>
  </si>
  <si>
    <t>Berniece Silverman</t>
  </si>
  <si>
    <t>Atlantic International Airlines</t>
  </si>
  <si>
    <t>+1 (517) 018-4978</t>
  </si>
  <si>
    <t>9489 Central Road</t>
  </si>
  <si>
    <t>San Francisco</t>
  </si>
  <si>
    <t>Evelyn Eggleston</t>
  </si>
  <si>
    <t>Big T Burgers and Fries</t>
  </si>
  <si>
    <t>+1 (683) 380-0775</t>
  </si>
  <si>
    <t>39 Mill Freeway West</t>
  </si>
  <si>
    <t>Joana Sumpter</t>
  </si>
  <si>
    <t>TranCon Airways</t>
  </si>
  <si>
    <t>+1 (397) 663-8238</t>
  </si>
  <si>
    <t>7425 Fourth Drive</t>
  </si>
  <si>
    <t>Garden Grove</t>
  </si>
  <si>
    <t>Eshana Olivo</t>
  </si>
  <si>
    <t>+1 (065) 741-9101</t>
  </si>
  <si>
    <t>5881 Second Road</t>
  </si>
  <si>
    <t>Pomona</t>
  </si>
  <si>
    <t>Kaley Rutledge</t>
  </si>
  <si>
    <t>+1 (891) 706-4972</t>
  </si>
  <si>
    <t>9507 View Alley</t>
  </si>
  <si>
    <t>Katia Fulton</t>
  </si>
  <si>
    <t>NorthAm Robotics</t>
  </si>
  <si>
    <t>+1 (747) 741-5212</t>
  </si>
  <si>
    <t>104 Third Circle</t>
  </si>
  <si>
    <t>Fairfield</t>
  </si>
  <si>
    <t>Clint Clem</t>
  </si>
  <si>
    <t>TetraCorp</t>
  </si>
  <si>
    <t>+1 (111) 496-7160</t>
  </si>
  <si>
    <t>2650 Mill Terrace</t>
  </si>
  <si>
    <t>Cambridge</t>
  </si>
  <si>
    <t>02138</t>
  </si>
  <si>
    <t>Marilou Forman</t>
  </si>
  <si>
    <t>+1 (423) 564-3734</t>
  </si>
  <si>
    <t>616 Valley Crescent</t>
  </si>
  <si>
    <t>Scottsdale</t>
  </si>
  <si>
    <t>Jayce Sargent</t>
  </si>
  <si>
    <t>Mammoth Pictures</t>
  </si>
  <si>
    <t>+1 (358) 396-9746</t>
  </si>
  <si>
    <t>5975 Broad Drive</t>
  </si>
  <si>
    <t>Amarillo</t>
  </si>
  <si>
    <t>Hanna Corey</t>
  </si>
  <si>
    <t>+1 (221) 128-3754</t>
  </si>
  <si>
    <t>6676 Washington Place</t>
  </si>
  <si>
    <t>Savannah</t>
  </si>
  <si>
    <t>Johnny Kuntz</t>
  </si>
  <si>
    <t>Bad Wolf Corporation</t>
  </si>
  <si>
    <t>+1 (680) 333-8873</t>
  </si>
  <si>
    <t>9832 Walnut Place</t>
  </si>
  <si>
    <t>Tempe</t>
  </si>
  <si>
    <t>Jan Bentley</t>
  </si>
  <si>
    <t>+1 (494) 634-7566</t>
  </si>
  <si>
    <t>7398 Maple Parkway SW</t>
  </si>
  <si>
    <t>Fort Lauderdale</t>
  </si>
  <si>
    <t>Mathew Fallon</t>
  </si>
  <si>
    <t>+1 (522) 731-1046</t>
  </si>
  <si>
    <t>3691 Oak Court</t>
  </si>
  <si>
    <t>Elin Boles</t>
  </si>
  <si>
    <t>+1 (145) 099-9839</t>
  </si>
  <si>
    <t>8315 Second Avenue</t>
  </si>
  <si>
    <t>Indianapolis</t>
  </si>
  <si>
    <t>Mattie Cook</t>
  </si>
  <si>
    <t>+1 (302) 174-7461</t>
  </si>
  <si>
    <t>8111 Church Lane South</t>
  </si>
  <si>
    <t>Honolulu</t>
  </si>
  <si>
    <t>HI</t>
  </si>
  <si>
    <t>Crystal Sexton</t>
  </si>
  <si>
    <t>Zorin Industries</t>
  </si>
  <si>
    <t>+1 (536) 824-4221</t>
  </si>
  <si>
    <t>5996 Church Circle South</t>
  </si>
  <si>
    <t>Jerry Burgess</t>
  </si>
  <si>
    <t>The Queen Victoria</t>
  </si>
  <si>
    <t>+1 (260) 867-4031</t>
  </si>
  <si>
    <t>9027 Church Court North</t>
  </si>
  <si>
    <t>Chiku Sturgis</t>
  </si>
  <si>
    <t>Trans Pacific Airlines</t>
  </si>
  <si>
    <t>+1 (795) 931-7543</t>
  </si>
  <si>
    <t>5259 Elm Way</t>
  </si>
  <si>
    <t>Columbia</t>
  </si>
  <si>
    <t>SC</t>
  </si>
  <si>
    <t>Britney Nickerson</t>
  </si>
  <si>
    <t>+1 (047) 357-4453</t>
  </si>
  <si>
    <t>6376 Second Parkway</t>
  </si>
  <si>
    <t>Enye Hennessey</t>
  </si>
  <si>
    <t>+1 (127) 072-6854</t>
  </si>
  <si>
    <t>493 Maple Drive</t>
  </si>
  <si>
    <t>Ilythia Toro</t>
  </si>
  <si>
    <t>+1 (106) 031-3707</t>
  </si>
  <si>
    <t>1865 Maple Street</t>
  </si>
  <si>
    <t>Daly City</t>
  </si>
  <si>
    <t>Gerold Sheridan</t>
  </si>
  <si>
    <t>+1 (588) 949-4545</t>
  </si>
  <si>
    <t>9300 Elm Terrace</t>
  </si>
  <si>
    <t>Kaye Howard</t>
  </si>
  <si>
    <t>+1 (646) 995-9688</t>
  </si>
  <si>
    <t>1407 Jefferson Parkway</t>
  </si>
  <si>
    <t>Fargo</t>
  </si>
  <si>
    <t>ND</t>
  </si>
  <si>
    <t>Adosinda Nye</t>
  </si>
  <si>
    <t>U.S. Robotics and Mechanical Men</t>
  </si>
  <si>
    <t>+1 (358) 261-5372</t>
  </si>
  <si>
    <t>3531 Lake Loop</t>
  </si>
  <si>
    <t>Downey</t>
  </si>
  <si>
    <t>Deja Mcdonnell</t>
  </si>
  <si>
    <t>+1 (949) 726-6629</t>
  </si>
  <si>
    <t>9096 First Alley</t>
  </si>
  <si>
    <t>NE</t>
  </si>
  <si>
    <t>Bradyn Oneill</t>
  </si>
  <si>
    <t>+1 (700) 924-0941</t>
  </si>
  <si>
    <t>6548 Mill Court SW</t>
  </si>
  <si>
    <t>Rodney Fritz</t>
  </si>
  <si>
    <t>+1 (048) 614-7027</t>
  </si>
  <si>
    <t>9037 Park Terrace</t>
  </si>
  <si>
    <t>San Bernardino</t>
  </si>
  <si>
    <t>Velma Hahn</t>
  </si>
  <si>
    <t>Axis Chemical Co.</t>
  </si>
  <si>
    <t>+1 (502) 614-4245</t>
  </si>
  <si>
    <t>64 Chestnut Alley NE</t>
  </si>
  <si>
    <t>Modesto</t>
  </si>
  <si>
    <t>Leander Flowers</t>
  </si>
  <si>
    <t>Sample Inc.</t>
  </si>
  <si>
    <t>+1 (588) 969-9562</t>
  </si>
  <si>
    <t>4447 View Alley North</t>
  </si>
  <si>
    <t>Josefina Kelleher</t>
  </si>
  <si>
    <t>Trans United Airways</t>
  </si>
  <si>
    <t>+1 (526) 611-7906</t>
  </si>
  <si>
    <t>3885 Church Avenue</t>
  </si>
  <si>
    <t>Maximilian Quigley</t>
  </si>
  <si>
    <t>Columbia Airlines</t>
  </si>
  <si>
    <t>+1 (550) 485-4616</t>
  </si>
  <si>
    <t>6065 Maple Alley</t>
  </si>
  <si>
    <t>Cincinnati</t>
  </si>
  <si>
    <t>Marquis Mundy</t>
  </si>
  <si>
    <t>+1 (355) 848-4739</t>
  </si>
  <si>
    <t>9291 Hill Drive NE</t>
  </si>
  <si>
    <t>Gladys Hill</t>
  </si>
  <si>
    <t>+1 (068) 674-0398</t>
  </si>
  <si>
    <t>3196 Maple Alley</t>
  </si>
  <si>
    <t>Falda Parry</t>
  </si>
  <si>
    <t>+1 (763) 041-8957</t>
  </si>
  <si>
    <t>530 First Boulevard East</t>
  </si>
  <si>
    <t>Joliet</t>
  </si>
  <si>
    <t>IL</t>
  </si>
  <si>
    <t>Chantelle Mccants</t>
  </si>
  <si>
    <t>+1 (075) 249-5244</t>
  </si>
  <si>
    <t>7087 Washington Canal NE</t>
  </si>
  <si>
    <t>Cathleen Adame</t>
  </si>
  <si>
    <t>+1 (382) 574-3158</t>
  </si>
  <si>
    <t>2438 Adams Place</t>
  </si>
  <si>
    <t>San Jose</t>
  </si>
  <si>
    <t>Ava Albers</t>
  </si>
  <si>
    <t>+1 (091) 131-2821</t>
  </si>
  <si>
    <t>7415 Fifth Alley</t>
  </si>
  <si>
    <t>Jayla Milliken</t>
  </si>
  <si>
    <t>Edgars Industries</t>
  </si>
  <si>
    <t>+1 (442) 082-9758</t>
  </si>
  <si>
    <t>9269 Fifth Way SW</t>
  </si>
  <si>
    <t>Tallahassee</t>
  </si>
  <si>
    <t>Myrtis Candelaria</t>
  </si>
  <si>
    <t>+1 (143) 299-1759</t>
  </si>
  <si>
    <t>7260 View Lane</t>
  </si>
  <si>
    <t>Miami</t>
  </si>
  <si>
    <t>Eman Dobson</t>
  </si>
  <si>
    <t>+1 (699) 123-5334</t>
  </si>
  <si>
    <t>6125 Elm Canal</t>
  </si>
  <si>
    <t>Mesa</t>
  </si>
  <si>
    <t>Jermaine Tuggle</t>
  </si>
  <si>
    <t>+1 (688) 325-1157</t>
  </si>
  <si>
    <t>6781 Main Parkway SW</t>
  </si>
  <si>
    <t>Philadelphia</t>
  </si>
  <si>
    <t>Deion Milne</t>
  </si>
  <si>
    <t>Klimpys</t>
  </si>
  <si>
    <t>+1 (825) 050-7836</t>
  </si>
  <si>
    <t>8745 Water Park SW</t>
  </si>
  <si>
    <t>Colorado Springs</t>
  </si>
  <si>
    <t>Gill Fair</t>
  </si>
  <si>
    <t>Zevo Toys</t>
  </si>
  <si>
    <t>+1 (151) 294-1330</t>
  </si>
  <si>
    <t>8209 Central Canal SW</t>
  </si>
  <si>
    <t>Baton Rouge</t>
  </si>
  <si>
    <t>Ramon Kern</t>
  </si>
  <si>
    <t>+1 (530) 660-3354</t>
  </si>
  <si>
    <t>316 Valley Row</t>
  </si>
  <si>
    <t>Yonkers</t>
  </si>
  <si>
    <t>NY</t>
  </si>
  <si>
    <t>Calix Keyes</t>
  </si>
  <si>
    <t>Energy Corporation</t>
  </si>
  <si>
    <t>+1 (499) 856-0026</t>
  </si>
  <si>
    <t>2992 Third Terrace</t>
  </si>
  <si>
    <t>Bryan Schmidt</t>
  </si>
  <si>
    <t>KrebStar</t>
  </si>
  <si>
    <t>+1 (030) 709-3533</t>
  </si>
  <si>
    <t>8052 Fourth Parkway</t>
  </si>
  <si>
    <t>Green Bay</t>
  </si>
  <si>
    <t>Abebi Reese</t>
  </si>
  <si>
    <t>Demo Company</t>
  </si>
  <si>
    <t>+1 (138) 150-5622</t>
  </si>
  <si>
    <t>1690 Elm Freeway</t>
  </si>
  <si>
    <t>Marie Purnell</t>
  </si>
  <si>
    <t>+1 (216) 002-8085</t>
  </si>
  <si>
    <t>7742 Union Row</t>
  </si>
  <si>
    <t>Royce Rainey</t>
  </si>
  <si>
    <t>+1 (493) 191-1062</t>
  </si>
  <si>
    <t>7554 Washington Circle</t>
  </si>
  <si>
    <t>Lakewood</t>
  </si>
  <si>
    <t>Ayita Leggett</t>
  </si>
  <si>
    <t>Acme Corp</t>
  </si>
  <si>
    <t>+1 (818) 480-8834</t>
  </si>
  <si>
    <t>3999 Adams Way</t>
  </si>
  <si>
    <t>Hampton</t>
  </si>
  <si>
    <t>Dee Hewitt</t>
  </si>
  <si>
    <t>Barrytron</t>
  </si>
  <si>
    <t>+1 (920) 167-0907</t>
  </si>
  <si>
    <t>4393 Union Lane NW</t>
  </si>
  <si>
    <t>Rancho Cucamonga</t>
  </si>
  <si>
    <t>Morse Smyth</t>
  </si>
  <si>
    <t>+1 (229) 131-3503</t>
  </si>
  <si>
    <t>1945 Main Parkway</t>
  </si>
  <si>
    <t>Charlotte</t>
  </si>
  <si>
    <t>Fredrick Ray</t>
  </si>
  <si>
    <t>+1 (384) 914-3090</t>
  </si>
  <si>
    <t>621 Third Avenue NW</t>
  </si>
  <si>
    <t>Alexandria</t>
  </si>
  <si>
    <t>Isai Sweat</t>
  </si>
  <si>
    <t>Corellian Engineering Corporation</t>
  </si>
  <si>
    <t>+1 (293) 661-3419</t>
  </si>
  <si>
    <t>1697 Broad Avenue</t>
  </si>
  <si>
    <t>Cary</t>
  </si>
  <si>
    <t>Rene Casillas</t>
  </si>
  <si>
    <t>+1 (776) 749-9628</t>
  </si>
  <si>
    <t>9247 Sixth Terrace NW</t>
  </si>
  <si>
    <t>Nitza Vargas</t>
  </si>
  <si>
    <t>Quantum Airlines</t>
  </si>
  <si>
    <t>+1 (439) 578-3977</t>
  </si>
  <si>
    <t>2479 Washington Boulevard North</t>
  </si>
  <si>
    <t>Gilbert</t>
  </si>
  <si>
    <t>Polly Fong</t>
  </si>
  <si>
    <t>Mainco</t>
  </si>
  <si>
    <t>+1 (179) 362-8476</t>
  </si>
  <si>
    <t>8775 Lake Street South</t>
  </si>
  <si>
    <t>Gainesville</t>
  </si>
  <si>
    <t>Harmony Colburn</t>
  </si>
  <si>
    <t>Keedsler Motors</t>
  </si>
  <si>
    <t>+1 (509) 976-3161</t>
  </si>
  <si>
    <t>1727 Broad Way</t>
  </si>
  <si>
    <t>Fort Wayne</t>
  </si>
  <si>
    <t>Leroy Carnahan</t>
  </si>
  <si>
    <t>Ace Tomato Company</t>
  </si>
  <si>
    <t>+1 (213) 761-5228</t>
  </si>
  <si>
    <t>3152 Valley Loop</t>
  </si>
  <si>
    <t>Oscar Ferreira</t>
  </si>
  <si>
    <t>Petrox Oil Company</t>
  </si>
  <si>
    <t>+1 (996) 399-8952</t>
  </si>
  <si>
    <t>317 Hill Court East</t>
  </si>
  <si>
    <t>Costa Mesa</t>
  </si>
  <si>
    <t>Whitney Knudsen</t>
  </si>
  <si>
    <t>Primatech Paper Co.</t>
  </si>
  <si>
    <t>+1 (431) 554-3062</t>
  </si>
  <si>
    <t>6762 Oak Parkway</t>
  </si>
  <si>
    <t>Mara Carrico</t>
  </si>
  <si>
    <t>+1 (902) 881-0293</t>
  </si>
  <si>
    <t>5023 Elm Drive SW</t>
  </si>
  <si>
    <t>Chandi Hubert</t>
  </si>
  <si>
    <t>Transworld Consortium</t>
  </si>
  <si>
    <t>+1 (222) 453-6064</t>
  </si>
  <si>
    <t>3466 Walnut Park</t>
  </si>
  <si>
    <t>Wichita Falls</t>
  </si>
  <si>
    <t>Lilika Mccallister</t>
  </si>
  <si>
    <t>+1 (103) 912-7955</t>
  </si>
  <si>
    <t>5117 Jefferson Loop West</t>
  </si>
  <si>
    <t>Anaheim</t>
  </si>
  <si>
    <t>Elwyn Olvera</t>
  </si>
  <si>
    <t>+1 (650) 482-1375</t>
  </si>
  <si>
    <t>9427 Adams Court</t>
  </si>
  <si>
    <t>Sunnyvale</t>
  </si>
  <si>
    <t>Taniyah Meeks</t>
  </si>
  <si>
    <t>+1 (956) 238-7801</t>
  </si>
  <si>
    <t>6476 First Canal</t>
  </si>
  <si>
    <t>Charleston</t>
  </si>
  <si>
    <t>Arturo Rowan</t>
  </si>
  <si>
    <t>Galaxy Corp</t>
  </si>
  <si>
    <t>+1 (094) 396-7851</t>
  </si>
  <si>
    <t>2046 Fifth Park</t>
  </si>
  <si>
    <t>Dasha Mattos</t>
  </si>
  <si>
    <t>Powell Motors</t>
  </si>
  <si>
    <t>+1 (090) 805-3683</t>
  </si>
  <si>
    <t>2916 Second Street</t>
  </si>
  <si>
    <t>Cinnamon Martinson</t>
  </si>
  <si>
    <t>+1 (853) 492-1204</t>
  </si>
  <si>
    <t>7763 Park Circle NE</t>
  </si>
  <si>
    <t>Adione Ferguson</t>
  </si>
  <si>
    <t>+1 (491) 067-1240</t>
  </si>
  <si>
    <t>434 Fourth Court</t>
  </si>
  <si>
    <t>Norman</t>
  </si>
  <si>
    <t>OK</t>
  </si>
  <si>
    <t>Ayo Rose</t>
  </si>
  <si>
    <t>+1 (163) 281-8562</t>
  </si>
  <si>
    <t>6068 Chestnut Circle SE</t>
  </si>
  <si>
    <t>Amshula Bridges</t>
  </si>
  <si>
    <t>+1 (983) 258-1037</t>
  </si>
  <si>
    <t>4499 Lincoln Road SE</t>
  </si>
  <si>
    <t>Seattle</t>
  </si>
  <si>
    <t>Keshawn Clegg</t>
  </si>
  <si>
    <t>Colonial Movers</t>
  </si>
  <si>
    <t>+1 (462) 226-7421</t>
  </si>
  <si>
    <t>9915 Adams Park East</t>
  </si>
  <si>
    <t>Jena Bryant</t>
  </si>
  <si>
    <t>+1 (907) 497-1078</t>
  </si>
  <si>
    <t>7433 Cherry Freeway West</t>
  </si>
  <si>
    <t>Aurora</t>
  </si>
  <si>
    <t>Kame Morgan</t>
  </si>
  <si>
    <t>Cyberdyne Systems</t>
  </si>
  <si>
    <t>+1 (065) 779-5590</t>
  </si>
  <si>
    <t>8354 Adams Circle NW</t>
  </si>
  <si>
    <t>Keegan Delarosa</t>
  </si>
  <si>
    <t>St. Anky Beer</t>
  </si>
  <si>
    <t>+1 (063) 379-4830</t>
  </si>
  <si>
    <t>687 Sixth Canal</t>
  </si>
  <si>
    <t>Oklahoma City</t>
  </si>
  <si>
    <t>Chandra Tate</t>
  </si>
  <si>
    <t>Global Airways</t>
  </si>
  <si>
    <t>+1 (376) 439-4924</t>
  </si>
  <si>
    <t>6182 Elm Boulevard</t>
  </si>
  <si>
    <t>Hayward</t>
  </si>
  <si>
    <t>Ryann Toler</t>
  </si>
  <si>
    <t>+1 (224) 364-6215</t>
  </si>
  <si>
    <t>3460 First Boulevard</t>
  </si>
  <si>
    <t>Lehana Lane</t>
  </si>
  <si>
    <t>Universal Exports</t>
  </si>
  <si>
    <t>+1 (499) 439-0116</t>
  </si>
  <si>
    <t>1535 Chestnut Loop</t>
  </si>
  <si>
    <t>Afra Cole</t>
  </si>
  <si>
    <t>Megadodo Publications</t>
  </si>
  <si>
    <t>+1 (988) 851-3742</t>
  </si>
  <si>
    <t>9542 Fourth Row</t>
  </si>
  <si>
    <t>New Haven</t>
  </si>
  <si>
    <t>06510</t>
  </si>
  <si>
    <t>Sariah Aiken</t>
  </si>
  <si>
    <t>+1 (327) 238-3881</t>
  </si>
  <si>
    <t>1841 Lincoln Crescent West</t>
  </si>
  <si>
    <t>Frederic Shirley</t>
  </si>
  <si>
    <t>Roboto Industries</t>
  </si>
  <si>
    <t>+1 (502) 694-1993</t>
  </si>
  <si>
    <t>3988 Central Loop</t>
  </si>
  <si>
    <t>San Diego</t>
  </si>
  <si>
    <t>Laurette Lawson</t>
  </si>
  <si>
    <t>+1 (192) 146-5254</t>
  </si>
  <si>
    <t>7212 Water Canal South</t>
  </si>
  <si>
    <t>Moreno Valley</t>
  </si>
  <si>
    <t>Lon Pederson</t>
  </si>
  <si>
    <t>+1 (150) 553-2721</t>
  </si>
  <si>
    <t>48 SEventh Place Se</t>
  </si>
  <si>
    <t>Didrika Rosenbaum</t>
  </si>
  <si>
    <t>+1 (567) 720-0160</t>
  </si>
  <si>
    <t>5948 Maple Court</t>
  </si>
  <si>
    <t>Georgina Thames</t>
  </si>
  <si>
    <t>+1 (772) 057-1534</t>
  </si>
  <si>
    <t>278 Adams Way SE</t>
  </si>
  <si>
    <t>Tulsa</t>
  </si>
  <si>
    <t>Abhilasha Kirkpatrick</t>
  </si>
  <si>
    <t>+1 (246) 646-2874</t>
  </si>
  <si>
    <t>4250 Water Park</t>
  </si>
  <si>
    <t>Hollywood</t>
  </si>
  <si>
    <t>Lehman Childers</t>
  </si>
  <si>
    <t>Parrish Communications</t>
  </si>
  <si>
    <t>+1 (872) 312-5899</t>
  </si>
  <si>
    <t>3415 Lincoln Loop SW</t>
  </si>
  <si>
    <t>Santa Rosa</t>
  </si>
  <si>
    <t>Metea Gorman</t>
  </si>
  <si>
    <t>Initech</t>
  </si>
  <si>
    <t>+1 (951) 041-8828</t>
  </si>
  <si>
    <t>5050 Fourth Road</t>
  </si>
  <si>
    <t>Ailish Torrence</t>
  </si>
  <si>
    <t>+1 (236) 443-6014</t>
  </si>
  <si>
    <t>5880 Maple Avenue North</t>
  </si>
  <si>
    <t>Marianna Sharp</t>
  </si>
  <si>
    <t>+1 (124) 617-0059</t>
  </si>
  <si>
    <t>9186 Hill Road SE</t>
  </si>
  <si>
    <t>Kaela Keating</t>
  </si>
  <si>
    <t>+1 (814) 006-8290</t>
  </si>
  <si>
    <t>5038 Mill Lane</t>
  </si>
  <si>
    <t>Midori Hanes</t>
  </si>
  <si>
    <t>+1 (226) 033-0909</t>
  </si>
  <si>
    <t>5597 Maple Terrace SW</t>
  </si>
  <si>
    <t>Kirtana Mull</t>
  </si>
  <si>
    <t>Allied Biscuit</t>
  </si>
  <si>
    <t>+1 (997) 974-0509</t>
  </si>
  <si>
    <t>7443 View Parkway SE</t>
  </si>
  <si>
    <t>Laredo</t>
  </si>
  <si>
    <t>Matias Dawson</t>
  </si>
  <si>
    <t>+1 (253) 623-6770</t>
  </si>
  <si>
    <t>6572 First Crescent SW</t>
  </si>
  <si>
    <t>Coral Springs</t>
  </si>
  <si>
    <t>Belle Simone</t>
  </si>
  <si>
    <t>Oceanic Airlines</t>
  </si>
  <si>
    <t>+1 (044) 850-1405</t>
  </si>
  <si>
    <t>6119 Maple Canal</t>
  </si>
  <si>
    <t>Cortez Wahl</t>
  </si>
  <si>
    <t>+1 (009) 985-3283</t>
  </si>
  <si>
    <t>8432 Church Cove NE</t>
  </si>
  <si>
    <t>Jailyn Hansen</t>
  </si>
  <si>
    <t>+1 (239) 117-0995</t>
  </si>
  <si>
    <t>9526 Ninth Place East</t>
  </si>
  <si>
    <t>Leeroy Pitt</t>
  </si>
  <si>
    <t>+1 (979) 796-7236</t>
  </si>
  <si>
    <t>8366 Hill Freeway SE</t>
  </si>
  <si>
    <t>Ricardo Swann</t>
  </si>
  <si>
    <t>+1 (513) 128-3103</t>
  </si>
  <si>
    <t>5650 Mill Place North</t>
  </si>
  <si>
    <t>Baltimore</t>
  </si>
  <si>
    <t>MD</t>
  </si>
  <si>
    <t>Dorothy Carpenter</t>
  </si>
  <si>
    <t>Onion Pacific Railroad</t>
  </si>
  <si>
    <t>+1 (302) 958-1619</t>
  </si>
  <si>
    <t>4627 Hill Place</t>
  </si>
  <si>
    <t>Port Saint Lucie</t>
  </si>
  <si>
    <t>Janeeva Kurtz</t>
  </si>
  <si>
    <t>+1 (055) 509-0178</t>
  </si>
  <si>
    <t>3885 Chestnut Row</t>
  </si>
  <si>
    <t>Emerald Carrington</t>
  </si>
  <si>
    <t>+1 (244) 256-5246</t>
  </si>
  <si>
    <t>4783 Third Street East</t>
  </si>
  <si>
    <t>Minerva Warden</t>
  </si>
  <si>
    <t>Canada World Airways</t>
  </si>
  <si>
    <t>+1 (691) 634-4123</t>
  </si>
  <si>
    <t>6330 Broad Lane</t>
  </si>
  <si>
    <t>Wilmington</t>
  </si>
  <si>
    <t>Cynthia Adam</t>
  </si>
  <si>
    <t>+1 (278) 253-4260</t>
  </si>
  <si>
    <t>3961 Elm Parkway SW</t>
  </si>
  <si>
    <t>Kamryn Walls</t>
  </si>
  <si>
    <t>Three Waters</t>
  </si>
  <si>
    <t>+1 (968) 369-8884</t>
  </si>
  <si>
    <t>6491 Cedar Canal West</t>
  </si>
  <si>
    <t>Cape Coral</t>
  </si>
  <si>
    <t>Fareeda Trapp</t>
  </si>
  <si>
    <t>Uplink Corporation</t>
  </si>
  <si>
    <t>+1 (682) 966-3775</t>
  </si>
  <si>
    <t>6308 Jefferson Circle NE</t>
  </si>
  <si>
    <t>Irene Montemayor</t>
  </si>
  <si>
    <t>XYZ Corp</t>
  </si>
  <si>
    <t>+1 (166) 862-9619</t>
  </si>
  <si>
    <t>5107 Market Row</t>
  </si>
  <si>
    <t>Saundra Ruby</t>
  </si>
  <si>
    <t>+1 (079) 298-5745</t>
  </si>
  <si>
    <t>7256 Central Crescent</t>
  </si>
  <si>
    <t>Landen Lovett</t>
  </si>
  <si>
    <t>Hishii Industries</t>
  </si>
  <si>
    <t>+1 (142) 564-9758</t>
  </si>
  <si>
    <t>1418 Spring Place SW</t>
  </si>
  <si>
    <t>Elk Grove</t>
  </si>
  <si>
    <t>Helene Moriarty</t>
  </si>
  <si>
    <t>+1 (439) 804-0371</t>
  </si>
  <si>
    <t>9420 Walnut Drive South</t>
  </si>
  <si>
    <t>Olathe</t>
  </si>
  <si>
    <t>Jara Gregory</t>
  </si>
  <si>
    <t>+1 (756) 696-0813</t>
  </si>
  <si>
    <t>8713 Washington Way</t>
  </si>
  <si>
    <t>Zakary Creighton</t>
  </si>
  <si>
    <t>Gringotts</t>
  </si>
  <si>
    <t>+1 (757) 181-2953</t>
  </si>
  <si>
    <t>8573 View Canal East</t>
  </si>
  <si>
    <t>Garfield Tracy</t>
  </si>
  <si>
    <t>+1 (462) 511-1536</t>
  </si>
  <si>
    <t>1012 Second Street NE</t>
  </si>
  <si>
    <t>Jasmin Fuller</t>
  </si>
  <si>
    <t>+1 (411) 885-6814</t>
  </si>
  <si>
    <t>5827 First Cove West</t>
  </si>
  <si>
    <t>Royce Conte</t>
  </si>
  <si>
    <t>+1 (121) 054-5987</t>
  </si>
  <si>
    <t>5559 Oak Way North</t>
  </si>
  <si>
    <t>Clara Poirier</t>
  </si>
  <si>
    <t>+1 (643) 161-3107</t>
  </si>
  <si>
    <t>8734 Water Way NE</t>
  </si>
  <si>
    <t>Peoria</t>
  </si>
  <si>
    <t>Jovany Davis</t>
  </si>
  <si>
    <t>Flowers By Irene</t>
  </si>
  <si>
    <t>+1 (226) 736-9920</t>
  </si>
  <si>
    <t>3322 Walnut Canal</t>
  </si>
  <si>
    <t>Detroit</t>
  </si>
  <si>
    <t>Lola Nix</t>
  </si>
  <si>
    <t>+1 (316) 037-0085</t>
  </si>
  <si>
    <t>552 Water Row East</t>
  </si>
  <si>
    <t>Ontario</t>
  </si>
  <si>
    <t>Kennita Castle</t>
  </si>
  <si>
    <t>+1 (786) 004-6569</t>
  </si>
  <si>
    <t>2130 Water Boulevard</t>
  </si>
  <si>
    <t>Mobile</t>
  </si>
  <si>
    <t>Sky Levesque</t>
  </si>
  <si>
    <t>Praxis Corporation</t>
  </si>
  <si>
    <t>+1 (894) 096-7524</t>
  </si>
  <si>
    <t>5010 Maple Boulevard</t>
  </si>
  <si>
    <t>Samuel Tyler</t>
  </si>
  <si>
    <t>+1 (121) 213-0129</t>
  </si>
  <si>
    <t>6652 Union Alley</t>
  </si>
  <si>
    <t>Flint</t>
  </si>
  <si>
    <t>Gabriella Ainsworth</t>
  </si>
  <si>
    <t>+1 (207) 826-7473</t>
  </si>
  <si>
    <t>491 Second Freeway NE</t>
  </si>
  <si>
    <t>Grand Prairie</t>
  </si>
  <si>
    <t>Aurora Reyes</t>
  </si>
  <si>
    <t>+1 (200) 809-0413</t>
  </si>
  <si>
    <t>6340 Grove Circle NE</t>
  </si>
  <si>
    <t>Neva Conn</t>
  </si>
  <si>
    <t>United Robotronics</t>
  </si>
  <si>
    <t>+1 (612) 056-0365</t>
  </si>
  <si>
    <t>3119 Washington Way NE</t>
  </si>
  <si>
    <t>Yazmin Unger</t>
  </si>
  <si>
    <t>+1 (617) 392-7848</t>
  </si>
  <si>
    <t>8058 Fourth Road</t>
  </si>
  <si>
    <t>Frederick Laws</t>
  </si>
  <si>
    <t>+1 (681) 454-0903</t>
  </si>
  <si>
    <t>8903 Cedar Court East</t>
  </si>
  <si>
    <t>Porter Ledoux</t>
  </si>
  <si>
    <t>Globo-Chem</t>
  </si>
  <si>
    <t>+1 (684) 964-6271</t>
  </si>
  <si>
    <t>5891 Lake Parkway East</t>
  </si>
  <si>
    <t>Ita Spalding</t>
  </si>
  <si>
    <t>+1 (624) 775-6071</t>
  </si>
  <si>
    <t>1640 Elm Way</t>
  </si>
  <si>
    <t>Mario Bledsoe</t>
  </si>
  <si>
    <t>+1 (040) 120-3080</t>
  </si>
  <si>
    <t>9119 Sixth Road SE</t>
  </si>
  <si>
    <t>Vada Conaway</t>
  </si>
  <si>
    <t>Thatherton Fuels</t>
  </si>
  <si>
    <t>+1 (669) 411-4572</t>
  </si>
  <si>
    <t>1206 Park Court</t>
  </si>
  <si>
    <t>Diana Pearson</t>
  </si>
  <si>
    <t>Trans American Airlines</t>
  </si>
  <si>
    <t>+1 (587) 864-4715</t>
  </si>
  <si>
    <t>1280 Water Way SE</t>
  </si>
  <si>
    <t>Kande Mendenhall</t>
  </si>
  <si>
    <t>+1 (457) 020-4004</t>
  </si>
  <si>
    <t>380 Fifth Loop</t>
  </si>
  <si>
    <t>Nia Bostick</t>
  </si>
  <si>
    <t>+1 (104) 883-8997</t>
  </si>
  <si>
    <t>2513 First Alley NW</t>
  </si>
  <si>
    <t>Virginia Beach</t>
  </si>
  <si>
    <t>Georgia Becerra</t>
  </si>
  <si>
    <t>Sirius Cybernetics Corporation</t>
  </si>
  <si>
    <t>+1 (338) 558-8611</t>
  </si>
  <si>
    <t>3152 Cedar Way</t>
  </si>
  <si>
    <t>Lafayette</t>
  </si>
  <si>
    <t>Bailee Aguilera</t>
  </si>
  <si>
    <t>+1 (707) 038-1663</t>
  </si>
  <si>
    <t>8790 Ninth Alley</t>
  </si>
  <si>
    <t>Andres Cervantes</t>
  </si>
  <si>
    <t>+1 (371) 008-1220</t>
  </si>
  <si>
    <t>8790 Maple Freeway South</t>
  </si>
  <si>
    <t>Demi Fountain</t>
  </si>
  <si>
    <t>+1 (858) 669-1987</t>
  </si>
  <si>
    <t>9080 Hill Street</t>
  </si>
  <si>
    <t>Overland Park</t>
  </si>
  <si>
    <t>Karlee Raymond</t>
  </si>
  <si>
    <t>+1 (393) 127-4610</t>
  </si>
  <si>
    <t>9355 Washington Circle</t>
  </si>
  <si>
    <t>Houston</t>
  </si>
  <si>
    <t>Jackson Shultz</t>
  </si>
  <si>
    <t>+1 (804) 923-5364</t>
  </si>
  <si>
    <t>228 Fourth Freeway</t>
  </si>
  <si>
    <t>Kaela Gamez</t>
  </si>
  <si>
    <t>+1 (851) 340-9337</t>
  </si>
  <si>
    <t>6331 Fourth Loop</t>
  </si>
  <si>
    <t>High Point</t>
  </si>
  <si>
    <t>Scarlett Evans</t>
  </si>
  <si>
    <t>+1 (446) 122-0761</t>
  </si>
  <si>
    <t>5503 Sixth Alley SW</t>
  </si>
  <si>
    <t>Carlsbad</t>
  </si>
  <si>
    <t>Kacia Mccain</t>
  </si>
  <si>
    <t>+1 (983) 760-5261</t>
  </si>
  <si>
    <t>4458 Lincoln Drive East</t>
  </si>
  <si>
    <t>Torrance</t>
  </si>
  <si>
    <t>Claud Costello</t>
  </si>
  <si>
    <t>Caliban Industries</t>
  </si>
  <si>
    <t>+1 (571) 367-1041</t>
  </si>
  <si>
    <t>9061 SEcond Boulevard Se</t>
  </si>
  <si>
    <t>Bikita Sanborn</t>
  </si>
  <si>
    <t>+1 (158) 947-0926</t>
  </si>
  <si>
    <t>6299 View Parkway SE</t>
  </si>
  <si>
    <t>Celina Patrick</t>
  </si>
  <si>
    <t>+1 (109) 487-6716</t>
  </si>
  <si>
    <t>290 Grove Court NE</t>
  </si>
  <si>
    <t>Annetta Held</t>
  </si>
  <si>
    <t>+1 (448) 902-9973</t>
  </si>
  <si>
    <t>6476 Mill Cove West</t>
  </si>
  <si>
    <t>Garima Lay</t>
  </si>
  <si>
    <t>+1 (168) 871-4569</t>
  </si>
  <si>
    <t>1676 Cherry Crescent NE</t>
  </si>
  <si>
    <t>Rahul Parker</t>
  </si>
  <si>
    <t>+1 (059) 889-4565</t>
  </si>
  <si>
    <t>1324 Market Loop East</t>
  </si>
  <si>
    <t>Idella Ridgeway</t>
  </si>
  <si>
    <t>+1 (915) 110-2939</t>
  </si>
  <si>
    <t>5132 Oak Circle South</t>
  </si>
  <si>
    <t>Roosevelt Ainsworth</t>
  </si>
  <si>
    <t>+1 (417) 990-8692</t>
  </si>
  <si>
    <t>1753 Cherry Street</t>
  </si>
  <si>
    <t>Rey Newman</t>
  </si>
  <si>
    <t>+1 (419) 396-9233</t>
  </si>
  <si>
    <t>867 Pine Freeway</t>
  </si>
  <si>
    <t>Davin Arriaga</t>
  </si>
  <si>
    <t>+1 (573) 053-2195</t>
  </si>
  <si>
    <t>3331 Oak Row</t>
  </si>
  <si>
    <t>Delilah Haag</t>
  </si>
  <si>
    <t>+1 (900) 606-3924</t>
  </si>
  <si>
    <t>7551 Ninth Parkway</t>
  </si>
  <si>
    <t>Gella Mccarter</t>
  </si>
  <si>
    <t>+1 (961) 848-5106</t>
  </si>
  <si>
    <t>5960 Washington Avenue NW</t>
  </si>
  <si>
    <t>Chattanooga</t>
  </si>
  <si>
    <t>Asher Smart</t>
  </si>
  <si>
    <t>+1 (548) 601-2747</t>
  </si>
  <si>
    <t>6563 First Avenue NW</t>
  </si>
  <si>
    <t>Antioch</t>
  </si>
  <si>
    <t>Joanna Tharp</t>
  </si>
  <si>
    <t>+1 (397) 028-5789</t>
  </si>
  <si>
    <t>4494 Market Parkway East</t>
  </si>
  <si>
    <t>Orlando</t>
  </si>
  <si>
    <t>Calvine Fellows</t>
  </si>
  <si>
    <t>+1 (581) 326-8874</t>
  </si>
  <si>
    <t>7371 Broad Loop East</t>
  </si>
  <si>
    <t>Roxana Brink</t>
  </si>
  <si>
    <t>+1 (402) 506-4169</t>
  </si>
  <si>
    <t>6232 Lake Cove West</t>
  </si>
  <si>
    <t>Orion Mcintire</t>
  </si>
  <si>
    <t>+1 (262) 264-1945</t>
  </si>
  <si>
    <t>6098 Spring Boulevard</t>
  </si>
  <si>
    <t>Vancouver</t>
  </si>
  <si>
    <t>Dimitri Underhill</t>
  </si>
  <si>
    <t>+1 (498) 711-3240</t>
  </si>
  <si>
    <t>8371 Sixth Lane</t>
  </si>
  <si>
    <t>Devi Tobin</t>
  </si>
  <si>
    <t>+1 (692) 573-5243</t>
  </si>
  <si>
    <t>8734 Park Lane</t>
  </si>
  <si>
    <t>Earnest Ledbetter</t>
  </si>
  <si>
    <t>McMahon and Tate</t>
  </si>
  <si>
    <t>+1 (759) 021-2973</t>
  </si>
  <si>
    <t>7504 Valley Place NE</t>
  </si>
  <si>
    <t>Hialeah</t>
  </si>
  <si>
    <t>Kynton Whiteside</t>
  </si>
  <si>
    <t>+1 (437) 487-2765</t>
  </si>
  <si>
    <t>2594 Grove Canal NE</t>
  </si>
  <si>
    <t>Alejandra Sandoval</t>
  </si>
  <si>
    <t>+1 (411) 535-4737</t>
  </si>
  <si>
    <t>1315 Fourth Freeway</t>
  </si>
  <si>
    <t>Fort Worth</t>
  </si>
  <si>
    <t>Mireya Denney</t>
  </si>
  <si>
    <t>+1 (945) 901-2717</t>
  </si>
  <si>
    <t>6877 Walnut Lane NE</t>
  </si>
  <si>
    <t>Caitir Upton</t>
  </si>
  <si>
    <t>Blue Sun Corporation</t>
  </si>
  <si>
    <t>+1 (141) 132-0677</t>
  </si>
  <si>
    <t>26 Maple Loop</t>
  </si>
  <si>
    <t>Jordyn Thacker</t>
  </si>
  <si>
    <t>+1 (522) 921-8369</t>
  </si>
  <si>
    <t>3760 Chestnut Place</t>
  </si>
  <si>
    <t>Salem</t>
  </si>
  <si>
    <t>Asabi Bolduc</t>
  </si>
  <si>
    <t>Trans Regional Airlines</t>
  </si>
  <si>
    <t>+1 (590) 648-9291</t>
  </si>
  <si>
    <t>8955 Market Lane North</t>
  </si>
  <si>
    <t>Reno</t>
  </si>
  <si>
    <t>Gussie Mora</t>
  </si>
  <si>
    <t>Ewing Oil</t>
  </si>
  <si>
    <t>+1 (381) 100-4192</t>
  </si>
  <si>
    <t>8673 Broad Parkway</t>
  </si>
  <si>
    <t>Darva Muhammad</t>
  </si>
  <si>
    <t>+1 (322) 046-3356</t>
  </si>
  <si>
    <t>2976 Chestnut Parkway North</t>
  </si>
  <si>
    <t>Garry Garris</t>
  </si>
  <si>
    <t>+1 (786) 733-7777</t>
  </si>
  <si>
    <t>6026 Valley Avenue South</t>
  </si>
  <si>
    <t>Washington</t>
  </si>
  <si>
    <t>DC</t>
  </si>
  <si>
    <t>Meadow Keeton</t>
  </si>
  <si>
    <t>+1 (042) 295-9875</t>
  </si>
  <si>
    <t>8180 View Crescent</t>
  </si>
  <si>
    <t>Evert Daughtry</t>
  </si>
  <si>
    <t>+1 (983) 025-6305</t>
  </si>
  <si>
    <t>2794 Jefferson Way NW</t>
  </si>
  <si>
    <t>Mele Bowen</t>
  </si>
  <si>
    <t>+1 (532) 291-2871</t>
  </si>
  <si>
    <t>7580 Ninth Alley</t>
  </si>
  <si>
    <t>Manuela Cote</t>
  </si>
  <si>
    <t>+1 (443) 237-4687</t>
  </si>
  <si>
    <t>7691 Broad Terrace</t>
  </si>
  <si>
    <t>Omar Jarrell</t>
  </si>
  <si>
    <t>ZiffCorp</t>
  </si>
  <si>
    <t>+1 (523) 418-2264</t>
  </si>
  <si>
    <t>3640 Sixth Row South</t>
  </si>
  <si>
    <t>Birmingham</t>
  </si>
  <si>
    <t>Ishi Rutherford</t>
  </si>
  <si>
    <t>Leeding Engines Ltd.</t>
  </si>
  <si>
    <t>+1 (850) 705-3038</t>
  </si>
  <si>
    <t>3186 Park Park North</t>
  </si>
  <si>
    <t>Ella Buckingham</t>
  </si>
  <si>
    <t>+1 (551) 111-3847</t>
  </si>
  <si>
    <t>6724 Cedar Circle</t>
  </si>
  <si>
    <t>Abilene</t>
  </si>
  <si>
    <t>Krystle Hinton</t>
  </si>
  <si>
    <t>+1 (188) 388-9196</t>
  </si>
  <si>
    <t>6987 Cedar Way</t>
  </si>
  <si>
    <t>Aldan Wagner</t>
  </si>
  <si>
    <t>+1 (447) 581-5016</t>
  </si>
  <si>
    <t>3224 Grove Street North</t>
  </si>
  <si>
    <t>Bager Salcido</t>
  </si>
  <si>
    <t>Sudden Pacific Railroad</t>
  </si>
  <si>
    <t>+1 (353) 620-3551</t>
  </si>
  <si>
    <t>4628 Chestnut Canal South</t>
  </si>
  <si>
    <t>Erie</t>
  </si>
  <si>
    <t>Salma Waite</t>
  </si>
  <si>
    <t>+1 (876) 953-3344</t>
  </si>
  <si>
    <t>4258 Washington Crescent NW</t>
  </si>
  <si>
    <t>Aizza Noyes</t>
  </si>
  <si>
    <t>+1 (017) 644-8681</t>
  </si>
  <si>
    <t>2284 Maple Circle NW</t>
  </si>
  <si>
    <t>Lonnie Tucker</t>
  </si>
  <si>
    <t>+1 (250) 015-6076</t>
  </si>
  <si>
    <t>3328 Adams Canal</t>
  </si>
  <si>
    <t>Ninon Noonan</t>
  </si>
  <si>
    <t>+1 (355) 253-6044</t>
  </si>
  <si>
    <t>226 Broad Court</t>
  </si>
  <si>
    <t>Elgin</t>
  </si>
  <si>
    <t>Ghita Ames</t>
  </si>
  <si>
    <t>Springfield Nuclear Power Plant</t>
  </si>
  <si>
    <t>+1 (927) 815-5774</t>
  </si>
  <si>
    <t>6229 Spring Canal East</t>
  </si>
  <si>
    <t>Frisco</t>
  </si>
  <si>
    <t>Fareeda Money</t>
  </si>
  <si>
    <t>+1 (845) 296-4962</t>
  </si>
  <si>
    <t>525 View Loop</t>
  </si>
  <si>
    <t>Sergio Foster</t>
  </si>
  <si>
    <t>+1 (054) 152-9869</t>
  </si>
  <si>
    <t>7452 Seventh Alley NW</t>
  </si>
  <si>
    <t>Phoenix</t>
  </si>
  <si>
    <t>Kori Mackenzie</t>
  </si>
  <si>
    <t>+1 (253) 768-3051</t>
  </si>
  <si>
    <t>1729 Church Boulevard East</t>
  </si>
  <si>
    <t>Buffalo</t>
  </si>
  <si>
    <t>Lindley Norris</t>
  </si>
  <si>
    <t>+1 (958) 008-9571</t>
  </si>
  <si>
    <t>4427 Maple Place</t>
  </si>
  <si>
    <t>Ivana Stock</t>
  </si>
  <si>
    <t>+1 (629) 860-0546</t>
  </si>
  <si>
    <t>9598 Second Loop NW</t>
  </si>
  <si>
    <t>Huntington Beach</t>
  </si>
  <si>
    <t>Harriet Fortier</t>
  </si>
  <si>
    <t>Carrys Candles</t>
  </si>
  <si>
    <t>+1 (880) 477-7820</t>
  </si>
  <si>
    <t>4469 Fourth Place</t>
  </si>
  <si>
    <t>Hunter Brewer</t>
  </si>
  <si>
    <t>Gizmonic Institute</t>
  </si>
  <si>
    <t>+1 (710) 441-7829</t>
  </si>
  <si>
    <t>7470 Fourth Parkway East</t>
  </si>
  <si>
    <t>Leila Thigpen</t>
  </si>
  <si>
    <t>+1 (346) 871-6660</t>
  </si>
  <si>
    <t>3169 Maple Court NW</t>
  </si>
  <si>
    <t>Anisha Estes</t>
  </si>
  <si>
    <t>+1 (566) 008-3047</t>
  </si>
  <si>
    <t>8753 Lincoln Parkway North</t>
  </si>
  <si>
    <t>Keisha Ramsey</t>
  </si>
  <si>
    <t>+1 (916) 919-5551</t>
  </si>
  <si>
    <t>3562 Mill Circle NE</t>
  </si>
  <si>
    <t>Lainey Messer</t>
  </si>
  <si>
    <t>+1 (889) 815-9860</t>
  </si>
  <si>
    <t>835 Oak Lane</t>
  </si>
  <si>
    <t>Louisville</t>
  </si>
  <si>
    <t>KY</t>
  </si>
  <si>
    <t>Monte Valdes</t>
  </si>
  <si>
    <t>+1 (987) 746-8915</t>
  </si>
  <si>
    <t>9231 Walnut Boulevard</t>
  </si>
  <si>
    <t>Napoleon Saenz</t>
  </si>
  <si>
    <t>+1 (776) 074-0779</t>
  </si>
  <si>
    <t>5875 Jefferson Drive</t>
  </si>
  <si>
    <t>Kamea Beltran</t>
  </si>
  <si>
    <t>+1 (196) 827-7765</t>
  </si>
  <si>
    <t>4039 Jefferson Way</t>
  </si>
  <si>
    <t>Chika Vanover</t>
  </si>
  <si>
    <t>VersaLife Corporation</t>
  </si>
  <si>
    <t>+1 (287) 765-9614</t>
  </si>
  <si>
    <t>506 Adams Boulevard</t>
  </si>
  <si>
    <t>Bridgeport</t>
  </si>
  <si>
    <t>06604</t>
  </si>
  <si>
    <t>Hila Stroup</t>
  </si>
  <si>
    <t>+1 (733) 961-4453</t>
  </si>
  <si>
    <t>3038 Walnut Row</t>
  </si>
  <si>
    <t>Kaemon Demarco</t>
  </si>
  <si>
    <t>+1 (386) 584-1547</t>
  </si>
  <si>
    <t>2032 Broad Park</t>
  </si>
  <si>
    <t>Berenice Swisher</t>
  </si>
  <si>
    <t>Matsumura Fishworks</t>
  </si>
  <si>
    <t>+1 (017) 349-0123</t>
  </si>
  <si>
    <t>8520 Broad Road</t>
  </si>
  <si>
    <t>Chauncey Getz</t>
  </si>
  <si>
    <t>+1 (467) 447-7430</t>
  </si>
  <si>
    <t>8348 Ninth Lane SE</t>
  </si>
  <si>
    <t>Tyquan Palumbo</t>
  </si>
  <si>
    <t>+1 (868) 318-2875</t>
  </si>
  <si>
    <t>1712 Valley Way</t>
  </si>
  <si>
    <t>Worcester</t>
  </si>
  <si>
    <t>01602</t>
  </si>
  <si>
    <t>Avidan Wild</t>
  </si>
  <si>
    <t>Judgment Six</t>
  </si>
  <si>
    <t>+1 (052) 616-5982</t>
  </si>
  <si>
    <t>7495 Water Terrace</t>
  </si>
  <si>
    <t>Salt Lake City</t>
  </si>
  <si>
    <t>Marshall Yi</t>
  </si>
  <si>
    <t>Monks Diner</t>
  </si>
  <si>
    <t>+1 (870) 565-9059</t>
  </si>
  <si>
    <t>2424 Oak Loop North</t>
  </si>
  <si>
    <t>Santa Ana</t>
  </si>
  <si>
    <t>Darian Head</t>
  </si>
  <si>
    <t>+1 (612) 975-0230</t>
  </si>
  <si>
    <t>672 Hill Court</t>
  </si>
  <si>
    <t>Martin Mize</t>
  </si>
  <si>
    <t>+1 (435) 415-6000</t>
  </si>
  <si>
    <t>3814 Pine Cove SW</t>
  </si>
  <si>
    <t>Yoselin Burrell</t>
  </si>
  <si>
    <t>+1 (811) 960-8819</t>
  </si>
  <si>
    <t>4665 Sixth Alley South</t>
  </si>
  <si>
    <t>Nariko Hylton</t>
  </si>
  <si>
    <t>+1 (339) 222-1244</t>
  </si>
  <si>
    <t>1980 Central Freeway SW</t>
  </si>
  <si>
    <t>Cleveland</t>
  </si>
  <si>
    <t>Shayne Rousseau</t>
  </si>
  <si>
    <t>+1 (859) 159-1285</t>
  </si>
  <si>
    <t>9732 Water Terrace</t>
  </si>
  <si>
    <t>Des Moines</t>
  </si>
  <si>
    <t>IA</t>
  </si>
  <si>
    <t>Dwaine Pak</t>
  </si>
  <si>
    <t>+1 (346) 946-8389</t>
  </si>
  <si>
    <t>369 Seventh Place NE</t>
  </si>
  <si>
    <t>Hester Redman</t>
  </si>
  <si>
    <t>+1 (277) 506-6634</t>
  </si>
  <si>
    <t>9866 Fifth Place</t>
  </si>
  <si>
    <t>Vernon Behrens</t>
  </si>
  <si>
    <t>+1 (981) 814-6609</t>
  </si>
  <si>
    <t>64 Ninth Avenue</t>
  </si>
  <si>
    <t>Jovanni Worrell</t>
  </si>
  <si>
    <t>+1 (523) 665-0568</t>
  </si>
  <si>
    <t>3097 Valley Avenue</t>
  </si>
  <si>
    <t>Crystal Estep</t>
  </si>
  <si>
    <t>+1 (808) 678-7832</t>
  </si>
  <si>
    <t>632 Main Way North</t>
  </si>
  <si>
    <t>Maureen Mercier</t>
  </si>
  <si>
    <t>+1 (115) 810-6124</t>
  </si>
  <si>
    <t>101 Spring Road</t>
  </si>
  <si>
    <t>Ah-Kem Goodin</t>
  </si>
  <si>
    <t>+1 (374) 105-1406</t>
  </si>
  <si>
    <t>3529 Fifth Terrace South</t>
  </si>
  <si>
    <t>Isaiah Greenlee</t>
  </si>
  <si>
    <t>+1 (017) 523-1598</t>
  </si>
  <si>
    <t>8503 Maple Row West</t>
  </si>
  <si>
    <t>Bethany Speight</t>
  </si>
  <si>
    <t>+1 (619) 738-7562</t>
  </si>
  <si>
    <t>3500 First Way</t>
  </si>
  <si>
    <t>Hosea Fitzsimmons</t>
  </si>
  <si>
    <t>+1 (555) 472-8032</t>
  </si>
  <si>
    <t>2190 Maple Alley NW</t>
  </si>
  <si>
    <t>Maryanne Gordon</t>
  </si>
  <si>
    <t>+1 (696) 366-4834</t>
  </si>
  <si>
    <t>6845 First Canal SW</t>
  </si>
  <si>
    <t>Devin Good</t>
  </si>
  <si>
    <t>+1 (525) 068-2531</t>
  </si>
  <si>
    <t>106 Oak Crescent North</t>
  </si>
  <si>
    <t>Rikki Clarke</t>
  </si>
  <si>
    <t>+1 (759) 564-4145</t>
  </si>
  <si>
    <t>3044 Sixth Row</t>
  </si>
  <si>
    <t>Ahmed Shaffer</t>
  </si>
  <si>
    <t>+1 (304) 433-2970</t>
  </si>
  <si>
    <t>225 Pine Park</t>
  </si>
  <si>
    <t>Rochester</t>
  </si>
  <si>
    <t>Enya Beane</t>
  </si>
  <si>
    <t>+1 (393) 126-4589</t>
  </si>
  <si>
    <t>6257 Hill Freeway</t>
  </si>
  <si>
    <t>Kate Cornell</t>
  </si>
  <si>
    <t>+1 (388) 205-4168</t>
  </si>
  <si>
    <t>1426 Spring Crescent West</t>
  </si>
  <si>
    <t>Minneapolis</t>
  </si>
  <si>
    <t>Belinda Bruce</t>
  </si>
  <si>
    <t>+1 (494) 818-4603</t>
  </si>
  <si>
    <t>2017 Elm Court</t>
  </si>
  <si>
    <t>Las Vegas</t>
  </si>
  <si>
    <t>Chasity Packard</t>
  </si>
  <si>
    <t>+1 (631) 286-1116</t>
  </si>
  <si>
    <t>2875 Cherry Parkway South</t>
  </si>
  <si>
    <t>Alva Melancon</t>
  </si>
  <si>
    <t>+1 (621) 150-5809</t>
  </si>
  <si>
    <t>7587 Ninth Park</t>
  </si>
  <si>
    <t>Bertie Blake</t>
  </si>
  <si>
    <t>QWERTY Logistics</t>
  </si>
  <si>
    <t>+1 (290) 349-1832</t>
  </si>
  <si>
    <t>3293 Jefferson Drive</t>
  </si>
  <si>
    <t>Cecil Wiese</t>
  </si>
  <si>
    <t>+1 (282) 963-2514</t>
  </si>
  <si>
    <t>6054 Grove Loop</t>
  </si>
  <si>
    <t>Naida Harkins</t>
  </si>
  <si>
    <t>Tip Top Cafe</t>
  </si>
  <si>
    <t>+1 (822) 432-8234</t>
  </si>
  <si>
    <t>4978 View Court</t>
  </si>
  <si>
    <t>Myron Hudgins</t>
  </si>
  <si>
    <t>Jupiter Mining Corporation</t>
  </si>
  <si>
    <t>+1 (952) 834-4259</t>
  </si>
  <si>
    <t>6329 Park Row</t>
  </si>
  <si>
    <t>Dian Kelsey</t>
  </si>
  <si>
    <t>+1 (812) 672-0331</t>
  </si>
  <si>
    <t>9941 Fourth Parkway</t>
  </si>
  <si>
    <t>Sacramento</t>
  </si>
  <si>
    <t>Rosella Mireles</t>
  </si>
  <si>
    <t>+1 (910) 639-4188</t>
  </si>
  <si>
    <t>6200 Cedar Crescent</t>
  </si>
  <si>
    <t>Clayton Poling</t>
  </si>
  <si>
    <t>Data Systems</t>
  </si>
  <si>
    <t>+1 (516) 826-1505</t>
  </si>
  <si>
    <t>4800 Eighth Boulevard SW</t>
  </si>
  <si>
    <t>Fremont</t>
  </si>
  <si>
    <t>Guri Concepcion</t>
  </si>
  <si>
    <t>+1 (062) 754-4878</t>
  </si>
  <si>
    <t>2767 Grove Lane South</t>
  </si>
  <si>
    <t>Verle Dempsey</t>
  </si>
  <si>
    <t>Virtucon</t>
  </si>
  <si>
    <t>+1 (709) 860-8372</t>
  </si>
  <si>
    <t>2305 Cedar Loop</t>
  </si>
  <si>
    <t>Clarksville</t>
  </si>
  <si>
    <t>Bian Bair</t>
  </si>
  <si>
    <t>+1 (326) 898-4301</t>
  </si>
  <si>
    <t>9076 View Crescent</t>
  </si>
  <si>
    <t>Gertrude Sabo</t>
  </si>
  <si>
    <t>+1 (081) 614-0922</t>
  </si>
  <si>
    <t>5522 Second Cove</t>
  </si>
  <si>
    <t>Braedon Cohen</t>
  </si>
  <si>
    <t>+1 (501) 750-2447</t>
  </si>
  <si>
    <t>3149 Jefferson Parkway South</t>
  </si>
  <si>
    <t>Brenden Addison</t>
  </si>
  <si>
    <t>Atlantic Northern</t>
  </si>
  <si>
    <t>+1 (831) 613-1541</t>
  </si>
  <si>
    <t>698 Water Place West</t>
  </si>
  <si>
    <t>Daisy Patten</t>
  </si>
  <si>
    <t>Arlesdale Railway</t>
  </si>
  <si>
    <t>+1 (048) 816-8686</t>
  </si>
  <si>
    <t>1961 View Road East</t>
  </si>
  <si>
    <t>Regan Seitz</t>
  </si>
  <si>
    <t>+1 (848) 331-7602</t>
  </si>
  <si>
    <t>9044 Park Terrace SE</t>
  </si>
  <si>
    <t>Forster Moran</t>
  </si>
  <si>
    <t>+1 (271) 529-7683</t>
  </si>
  <si>
    <t>5626 Ninth Cove SW</t>
  </si>
  <si>
    <t>Adin Lira</t>
  </si>
  <si>
    <t>+1 (801) 863-4817</t>
  </si>
  <si>
    <t>6976 Main Lane</t>
  </si>
  <si>
    <t>Lynette Guerin</t>
  </si>
  <si>
    <t>+1 (944) 625-8123</t>
  </si>
  <si>
    <t>2192 Fifth Circle</t>
  </si>
  <si>
    <t>Alexandrea Kelly</t>
  </si>
  <si>
    <t>Industrial Automation</t>
  </si>
  <si>
    <t>+1 (190) 058-4502</t>
  </si>
  <si>
    <t>2160 Cherry Place NE</t>
  </si>
  <si>
    <t>Damell Devito</t>
  </si>
  <si>
    <t>+1 (487) 895-8140</t>
  </si>
  <si>
    <t>6727 Church Canal</t>
  </si>
  <si>
    <t>Evan Winstead</t>
  </si>
  <si>
    <t>+1 (910) 673-2077</t>
  </si>
  <si>
    <t>9697 Lincoln Boulevard</t>
  </si>
  <si>
    <t>Colleen Turney</t>
  </si>
  <si>
    <t>Stark Industries</t>
  </si>
  <si>
    <t>+1 (450) 047-7438</t>
  </si>
  <si>
    <t>4686 Lincoln Crescent</t>
  </si>
  <si>
    <t>South Bend</t>
  </si>
  <si>
    <t>Iesha Espino</t>
  </si>
  <si>
    <t>+1 (145) 173-8592</t>
  </si>
  <si>
    <t>5179 Market Park North</t>
  </si>
  <si>
    <t>Karina Poulin</t>
  </si>
  <si>
    <t>+1 (269) 672-4902</t>
  </si>
  <si>
    <t>411 Maple Parkway SE</t>
  </si>
  <si>
    <t>Stockton</t>
  </si>
  <si>
    <t>Grietje Simpson</t>
  </si>
  <si>
    <t>+1 (373) 551-2854</t>
  </si>
  <si>
    <t>956 Oak Lane</t>
  </si>
  <si>
    <t>Elle Clancy</t>
  </si>
  <si>
    <t>Liandri Mining Corporation</t>
  </si>
  <si>
    <t>+1 (929) 296-4261</t>
  </si>
  <si>
    <t>983 Second Circle NW</t>
  </si>
  <si>
    <t>Murfreesboro</t>
  </si>
  <si>
    <t>Ghazi Gunther</t>
  </si>
  <si>
    <t>+1 (200) 489-0227</t>
  </si>
  <si>
    <t>2689 Broad Parkway</t>
  </si>
  <si>
    <t>Suzanne Poirier</t>
  </si>
  <si>
    <t>+1 (442) 462-0029</t>
  </si>
  <si>
    <t>9656 Union Court</t>
  </si>
  <si>
    <t>Jacksonville</t>
  </si>
  <si>
    <t>Morwenna Tyler</t>
  </si>
  <si>
    <t>+1 (019) 383-4775</t>
  </si>
  <si>
    <t>1249 Market Row SE</t>
  </si>
  <si>
    <t>Gunda Huffman</t>
  </si>
  <si>
    <t>+1 (281) 740-6010</t>
  </si>
  <si>
    <t>4670 Spring Canal East</t>
  </si>
  <si>
    <t>Corine Gerber</t>
  </si>
  <si>
    <t>+1 (597) 189-6228</t>
  </si>
  <si>
    <t>3683 Walnut Canal South</t>
  </si>
  <si>
    <t>Nannie Irvin</t>
  </si>
  <si>
    <t>+1 (446) 679-6643</t>
  </si>
  <si>
    <t>9995 Walnut Boulevard</t>
  </si>
  <si>
    <t>Ophelia Wicker</t>
  </si>
  <si>
    <t>+1 (040) 046-1220</t>
  </si>
  <si>
    <t>7935 Fourth Lane NE</t>
  </si>
  <si>
    <t>01103</t>
  </si>
  <si>
    <t>Sallie Carver</t>
  </si>
  <si>
    <t>+1 (680) 951-8012</t>
  </si>
  <si>
    <t>8444 Valley Loop</t>
  </si>
  <si>
    <t>Blaze Pace</t>
  </si>
  <si>
    <t>+1 (561) 368-4967</t>
  </si>
  <si>
    <t>9121 Lincoln Terrace North</t>
  </si>
  <si>
    <t>John Mcneil</t>
  </si>
  <si>
    <t>Minuteman Cafe</t>
  </si>
  <si>
    <t>+1 (088) 390-3138</t>
  </si>
  <si>
    <t>2762 Main Avenue West</t>
  </si>
  <si>
    <t>Everley Bonilla</t>
  </si>
  <si>
    <t>+1 (192) 748-7233</t>
  </si>
  <si>
    <t>5615 Main Freeway</t>
  </si>
  <si>
    <t>Amos Rosa</t>
  </si>
  <si>
    <t>Wayne Enterprises</t>
  </si>
  <si>
    <t>+1 (428) 587-2522</t>
  </si>
  <si>
    <t>8351 Maple Row</t>
  </si>
  <si>
    <t>Monroe Frierson</t>
  </si>
  <si>
    <t>Thrift Bank</t>
  </si>
  <si>
    <t>+1 (412) 723-8340</t>
  </si>
  <si>
    <t>250 Oak Crescent East</t>
  </si>
  <si>
    <t>Albuquerque</t>
  </si>
  <si>
    <t>NM</t>
  </si>
  <si>
    <t>Darshan Buckingham</t>
  </si>
  <si>
    <t>+1 (957) 234-6772</t>
  </si>
  <si>
    <t>4835 Main Street West</t>
  </si>
  <si>
    <t>Beaumont</t>
  </si>
  <si>
    <t>Lilliana Dixon</t>
  </si>
  <si>
    <t>+1 (002) 620-0800</t>
  </si>
  <si>
    <t>7652 Maple Road</t>
  </si>
  <si>
    <t>Bakersfield</t>
  </si>
  <si>
    <t>Lizzie Gaddis</t>
  </si>
  <si>
    <t>+1 (480) 698-1813</t>
  </si>
  <si>
    <t>8490 Ninth Row SE</t>
  </si>
  <si>
    <t>St. Petersburg</t>
  </si>
  <si>
    <t>Rosetta Baggett</t>
  </si>
  <si>
    <t>+1 (897) 349-2726</t>
  </si>
  <si>
    <t>9556 Seventh Way</t>
  </si>
  <si>
    <t>Rupert Mueller</t>
  </si>
  <si>
    <t>+1 (131) 451-6231</t>
  </si>
  <si>
    <t>462 Ninth Freeway</t>
  </si>
  <si>
    <t>Devon Mcnamara</t>
  </si>
  <si>
    <t>+1 (832) 571-0872</t>
  </si>
  <si>
    <t>927 Main Street NW</t>
  </si>
  <si>
    <t>Jacques Foust</t>
  </si>
  <si>
    <t>+1 (707) 375-9577</t>
  </si>
  <si>
    <t>5100 View Road SW</t>
  </si>
  <si>
    <t>Marcia Jacks</t>
  </si>
  <si>
    <t>CC Corporation</t>
  </si>
  <si>
    <t>+1 (680) 605-8760</t>
  </si>
  <si>
    <t>2337 Cherry Lane North</t>
  </si>
  <si>
    <t>Emmalee Ladner</t>
  </si>
  <si>
    <t>+1 (589) 334-5759</t>
  </si>
  <si>
    <t>3420 Market Row SW</t>
  </si>
  <si>
    <t>Fairfax Lawler</t>
  </si>
  <si>
    <t>+1 (702) 033-1174</t>
  </si>
  <si>
    <t>9395 Grove Drive SE</t>
  </si>
  <si>
    <t>Koto Mortensen</t>
  </si>
  <si>
    <t>Trans Continental Airlines</t>
  </si>
  <si>
    <t>+1 (441) 078-1944</t>
  </si>
  <si>
    <t>8660 Main Boulevard</t>
  </si>
  <si>
    <t>Fontana</t>
  </si>
  <si>
    <t>Tatum Ash</t>
  </si>
  <si>
    <t>+1 (322) 476-3138</t>
  </si>
  <si>
    <t>5345 Maple Cove East</t>
  </si>
  <si>
    <t>Iren Gabriel</t>
  </si>
  <si>
    <t>+1 (586) 351-7510</t>
  </si>
  <si>
    <t>774 Jefferson Boulevard South</t>
  </si>
  <si>
    <t>Tamera Pickering</t>
  </si>
  <si>
    <t>+1 (918) 380-5848</t>
  </si>
  <si>
    <t>5090 Church Cove</t>
  </si>
  <si>
    <t>Katarina Crist</t>
  </si>
  <si>
    <t>+1 (888) 352-7769</t>
  </si>
  <si>
    <t>1414 Valley Road</t>
  </si>
  <si>
    <t>Kallie Garland</t>
  </si>
  <si>
    <t>+1 (905) 061-6762</t>
  </si>
  <si>
    <t>1762 Hill Boulevard</t>
  </si>
  <si>
    <t>Aislinn Grenier</t>
  </si>
  <si>
    <t>+1 (190) 445-9347</t>
  </si>
  <si>
    <t>2519 Lake Crescent SW</t>
  </si>
  <si>
    <t>Temecula</t>
  </si>
  <si>
    <t>Alohilani Ornelas</t>
  </si>
  <si>
    <t>+1 (592) 294-0368</t>
  </si>
  <si>
    <t>8599 Hill Road West</t>
  </si>
  <si>
    <t>Pasadena</t>
  </si>
  <si>
    <t>Bree Hodge</t>
  </si>
  <si>
    <t>+1 (106) 032-1147</t>
  </si>
  <si>
    <t>5262 Maple Freeway</t>
  </si>
  <si>
    <t>Rahul Kaplan</t>
  </si>
  <si>
    <t>+1 (571) 782-6091</t>
  </si>
  <si>
    <t>3884 Church Circle</t>
  </si>
  <si>
    <t>Gladwin Batts</t>
  </si>
  <si>
    <t>+1 (082) 783-1325</t>
  </si>
  <si>
    <t>5382 Washington Parkway</t>
  </si>
  <si>
    <t>Emanuele Wyatt</t>
  </si>
  <si>
    <t>+1 (600) 674-4980</t>
  </si>
  <si>
    <t>3303 Park Lane</t>
  </si>
  <si>
    <t>Alana Quick</t>
  </si>
  <si>
    <t>+1 (649) 001-7222</t>
  </si>
  <si>
    <t>2196 Union Circle</t>
  </si>
  <si>
    <t>Kaley Smallwood</t>
  </si>
  <si>
    <t>Widget Corp</t>
  </si>
  <si>
    <t>+1 (939) 197-7460</t>
  </si>
  <si>
    <t>4184 Broad Loop</t>
  </si>
  <si>
    <t>Indra Biddle</t>
  </si>
  <si>
    <t>+1 (117) 221-8242</t>
  </si>
  <si>
    <t>8250 Mill Place NE</t>
  </si>
  <si>
    <t>Kelley Rhoads</t>
  </si>
  <si>
    <t>+1 (536) 584-0472</t>
  </si>
  <si>
    <t>8442 Maple Drive</t>
  </si>
  <si>
    <t>Boyd Blunt</t>
  </si>
  <si>
    <t>+1 (824) 447-3493</t>
  </si>
  <si>
    <t>4127 Oak Place</t>
  </si>
  <si>
    <t>Landry Lapointe</t>
  </si>
  <si>
    <t>+1 (178) 849-1884</t>
  </si>
  <si>
    <t>1463 Jefferson Avenue</t>
  </si>
  <si>
    <t>Kami Biggs</t>
  </si>
  <si>
    <t>+1 (447) 782-2212</t>
  </si>
  <si>
    <t>7771 Maple Loop</t>
  </si>
  <si>
    <t>Oceanside</t>
  </si>
  <si>
    <t>Lizette Danielson</t>
  </si>
  <si>
    <t>+1 (991) 420-7529</t>
  </si>
  <si>
    <t>1055 Lake Avenue SW</t>
  </si>
  <si>
    <t>Erma Still</t>
  </si>
  <si>
    <t>+1 (153) 757-3947</t>
  </si>
  <si>
    <t>8363 Mill Parkway NE</t>
  </si>
  <si>
    <t>Fallon Mattison</t>
  </si>
  <si>
    <t>+1 (360) 369-8012</t>
  </si>
  <si>
    <t>6939 Sixth Drive</t>
  </si>
  <si>
    <t>Vicki Messenger</t>
  </si>
  <si>
    <t>+1 (126) 616-5509</t>
  </si>
  <si>
    <t>1370 Eighth Way</t>
  </si>
  <si>
    <t>Alexzander Cuellar</t>
  </si>
  <si>
    <t>Plow King</t>
  </si>
  <si>
    <t>+1 (773) 349-8320</t>
  </si>
  <si>
    <t>6343 Eighth Circle SE</t>
  </si>
  <si>
    <t>Marceline Vanwinkle</t>
  </si>
  <si>
    <t>+1 (713) 942-9300</t>
  </si>
  <si>
    <t>394 Fifth Court NW</t>
  </si>
  <si>
    <t>Clementine Lear</t>
  </si>
  <si>
    <t>Tessier-Ashpool</t>
  </si>
  <si>
    <t>+1 (994) 630-5913</t>
  </si>
  <si>
    <t>338 Ninth Avenue</t>
  </si>
  <si>
    <t>Billings</t>
  </si>
  <si>
    <t>MT</t>
  </si>
  <si>
    <t>Estella Lees</t>
  </si>
  <si>
    <t>+1 (137) 755-6222</t>
  </si>
  <si>
    <t>1877 View Row NW</t>
  </si>
  <si>
    <t>Katelin Littlejohn</t>
  </si>
  <si>
    <t>Culdee Fell Railway</t>
  </si>
  <si>
    <t>+1 (684) 876-3378</t>
  </si>
  <si>
    <t>4126 Pine Road SE</t>
  </si>
  <si>
    <t>Cassara Jackson</t>
  </si>
  <si>
    <t>+1 (682) 329-5177</t>
  </si>
  <si>
    <t>6459 First Lane NW</t>
  </si>
  <si>
    <t>Liko Adams</t>
  </si>
  <si>
    <t>+1 (648) 911-3255</t>
  </si>
  <si>
    <t>9033 Mill Canal</t>
  </si>
  <si>
    <t>Dyani Whitman</t>
  </si>
  <si>
    <t>PediaCorp</t>
  </si>
  <si>
    <t>+1 (530) 070-7549</t>
  </si>
  <si>
    <t>2200 Oak Road</t>
  </si>
  <si>
    <t>Keona Whitcomb</t>
  </si>
  <si>
    <t>+1 (820) 347-7899</t>
  </si>
  <si>
    <t>285 Ninth Court South</t>
  </si>
  <si>
    <t>Waterbury</t>
  </si>
  <si>
    <t>06706</t>
  </si>
  <si>
    <t>Joan Wheeler</t>
  </si>
  <si>
    <t>+1 (905) 547-1418</t>
  </si>
  <si>
    <t>5779 Lincoln Lane NE</t>
  </si>
  <si>
    <t>Octavia Hamm</t>
  </si>
  <si>
    <t>+1 (470) 996-0448</t>
  </si>
  <si>
    <t>4113 Broad Lane</t>
  </si>
  <si>
    <t>Elette Dickson</t>
  </si>
  <si>
    <t>+1 (447) 607-0911</t>
  </si>
  <si>
    <t>3957 Main Court NW</t>
  </si>
  <si>
    <t>Rhea Boatright</t>
  </si>
  <si>
    <t>+1 (517) 221-2765</t>
  </si>
  <si>
    <t>7628 Park Boulevard South</t>
  </si>
  <si>
    <t>Antoinette Settle</t>
  </si>
  <si>
    <t>+1 (948) 701-6357</t>
  </si>
  <si>
    <t>3673 Spring Alley</t>
  </si>
  <si>
    <t>Livingston Snider</t>
  </si>
  <si>
    <t>+1 (918) 639-5927</t>
  </si>
  <si>
    <t>3665 Oak Street SE</t>
  </si>
  <si>
    <t>Mitzi Huang</t>
  </si>
  <si>
    <t>+1 (032) 265-0030</t>
  </si>
  <si>
    <t>5047 Jefferson Cove</t>
  </si>
  <si>
    <t>Javion Navarro</t>
  </si>
  <si>
    <t>+1 (523) 165-8094</t>
  </si>
  <si>
    <t>316 Pine Freeway</t>
  </si>
  <si>
    <t>Murry Salley</t>
  </si>
  <si>
    <t>+1 (626) 413-3862</t>
  </si>
  <si>
    <t>6143 Park Avenue North</t>
  </si>
  <si>
    <t>Simi Valley</t>
  </si>
  <si>
    <t>Jefferson Kline</t>
  </si>
  <si>
    <t>Brown Streak Railroad</t>
  </si>
  <si>
    <t>+1 (877) 735-5750</t>
  </si>
  <si>
    <t>1230 Cherry Parkway South</t>
  </si>
  <si>
    <t>Brigitte Waugh</t>
  </si>
  <si>
    <t>+1 (427) 454-9328</t>
  </si>
  <si>
    <t>550 Washington Avenue</t>
  </si>
  <si>
    <t>Orange</t>
  </si>
  <si>
    <t>Rubi Cable</t>
  </si>
  <si>
    <t>+1 (369) 655-4370</t>
  </si>
  <si>
    <t>5555 Mill Loop</t>
  </si>
  <si>
    <t>Ann Oconner</t>
  </si>
  <si>
    <t>+1 (574) 719-3385</t>
  </si>
  <si>
    <t>6471 Sixth Loop</t>
  </si>
  <si>
    <t>Denzel Cartwright</t>
  </si>
  <si>
    <t>+1 (241) 413-2992</t>
  </si>
  <si>
    <t>7265 First Avenue South</t>
  </si>
  <si>
    <t>Julian Bernard</t>
  </si>
  <si>
    <t>Blarg Factory</t>
  </si>
  <si>
    <t>+1 (350) 499-0469</t>
  </si>
  <si>
    <t>332 Fifth Place South</t>
  </si>
  <si>
    <t>Jamie Noe</t>
  </si>
  <si>
    <t>+1 (720) 647-9546</t>
  </si>
  <si>
    <t>1479 Grove Row West</t>
  </si>
  <si>
    <t>Estrella Mayers</t>
  </si>
  <si>
    <t>+1 (354) 469-0070</t>
  </si>
  <si>
    <t>4634 Fifth Boulevard SW</t>
  </si>
  <si>
    <t>Adita Mackenzie</t>
  </si>
  <si>
    <t>+1 (337) 445-6758</t>
  </si>
  <si>
    <t>4818 Walnut Alley</t>
  </si>
  <si>
    <t>Meagan Morley</t>
  </si>
  <si>
    <t>+1 (914) 028-9279</t>
  </si>
  <si>
    <t>415 Third Alley South</t>
  </si>
  <si>
    <t>Plano</t>
  </si>
  <si>
    <t>Mariana Rossi</t>
  </si>
  <si>
    <t>Ajax Corporation</t>
  </si>
  <si>
    <t>+1 (931) 973-8432</t>
  </si>
  <si>
    <t>9615 Spring Cove</t>
  </si>
  <si>
    <t>Doyle Gladden</t>
  </si>
  <si>
    <t>+1 (913) 383-1116</t>
  </si>
  <si>
    <t>6293 Main Freeway</t>
  </si>
  <si>
    <t>Arther Zarate</t>
  </si>
  <si>
    <t>+1 (398) 560-1883</t>
  </si>
  <si>
    <t>6976 Central Alley</t>
  </si>
  <si>
    <t>Charlize Hite</t>
  </si>
  <si>
    <t>+1 (241) 798-7989</t>
  </si>
  <si>
    <t>93 Market Way</t>
  </si>
  <si>
    <t>Kailyn Hodgson</t>
  </si>
  <si>
    <t>+1 (765) 614-6203</t>
  </si>
  <si>
    <t>5040 Adams Parkway SW</t>
  </si>
  <si>
    <t>Bellevue</t>
  </si>
  <si>
    <t>Luca Rigby</t>
  </si>
  <si>
    <t>+1 (406) 718-1045</t>
  </si>
  <si>
    <t>7620 Broad Street NE</t>
  </si>
  <si>
    <t>Petra Cartwright</t>
  </si>
  <si>
    <t>+1 (974) 420-5211</t>
  </si>
  <si>
    <t>1805 Church Cove</t>
  </si>
  <si>
    <t>Shreveport</t>
  </si>
  <si>
    <t>Anwar Kinsey</t>
  </si>
  <si>
    <t>+1 (192) 233-8890</t>
  </si>
  <si>
    <t>1330 Water Drive</t>
  </si>
  <si>
    <t>Lafayette Lavoie</t>
  </si>
  <si>
    <t>+1 (055) 729-3877</t>
  </si>
  <si>
    <t>2635 Broad Alley</t>
  </si>
  <si>
    <t>Marvin Horvath</t>
  </si>
  <si>
    <t>+1 (576) 221-3060</t>
  </si>
  <si>
    <t>7632 Elm Way SE</t>
  </si>
  <si>
    <t>Arlie Aponte</t>
  </si>
  <si>
    <t>+1 (309) 534-7056</t>
  </si>
  <si>
    <t>3652 Eighth Cove</t>
  </si>
  <si>
    <t>Gwydion Duke</t>
  </si>
  <si>
    <t>+1 (727) 800-4045</t>
  </si>
  <si>
    <t>8766 Mill Court South</t>
  </si>
  <si>
    <t>Laird Clark</t>
  </si>
  <si>
    <t>+1 (984) 863-6562</t>
  </si>
  <si>
    <t>5139 Jefferson Parkway South</t>
  </si>
  <si>
    <t>Indra Mcclelland</t>
  </si>
  <si>
    <t>+1 (225) 943-3243</t>
  </si>
  <si>
    <t>8130 Church Court</t>
  </si>
  <si>
    <t>St. Louis</t>
  </si>
  <si>
    <t>Mahina Skinner</t>
  </si>
  <si>
    <t>+1 (340) 913-7737</t>
  </si>
  <si>
    <t>1267 Walnut Court South</t>
  </si>
  <si>
    <t>Noble Mcmahan</t>
  </si>
  <si>
    <t>Mishima Zaibatsu</t>
  </si>
  <si>
    <t>+1 (195) 582-6354</t>
  </si>
  <si>
    <t>8888 Fifth Canal</t>
  </si>
  <si>
    <t>Talia Crowe</t>
  </si>
  <si>
    <t>+1 (920) 940-9501</t>
  </si>
  <si>
    <t>2445 Chestnut Boulevard SW</t>
  </si>
  <si>
    <t>Lubbock</t>
  </si>
  <si>
    <t>Maricela Morrissey</t>
  </si>
  <si>
    <t>+1 (356) 221-9799</t>
  </si>
  <si>
    <t>2983 Hill Park NE</t>
  </si>
  <si>
    <t>Pierre Marvin</t>
  </si>
  <si>
    <t>Sto Plains Holdings</t>
  </si>
  <si>
    <t>+1 (635) 161-0098</t>
  </si>
  <si>
    <t>3987 Water Circle</t>
  </si>
  <si>
    <t>Kenny Thornhill</t>
  </si>
  <si>
    <t>+1 (290) 045-7537</t>
  </si>
  <si>
    <t>5129 Elm Loop</t>
  </si>
  <si>
    <t>Chaim Teal</t>
  </si>
  <si>
    <t>+1 (624) 494-6685</t>
  </si>
  <si>
    <t>5378 Elm Park</t>
  </si>
  <si>
    <t>Fritzi Weis</t>
  </si>
  <si>
    <t>+1 (551) 837-4638</t>
  </si>
  <si>
    <t>6707 Seventh Street SW</t>
  </si>
  <si>
    <t>Britney Glass</t>
  </si>
  <si>
    <t>+1 (561) 129-4938</t>
  </si>
  <si>
    <t>31 Mill Drive</t>
  </si>
  <si>
    <t>Edgardo Danner</t>
  </si>
  <si>
    <t>+1 (934) 379-1318</t>
  </si>
  <si>
    <t>1457 Park Terrace NW</t>
  </si>
  <si>
    <t>Gael Dunaway</t>
  </si>
  <si>
    <t>+1 (984) 433-1770</t>
  </si>
  <si>
    <t>2946 Ninth Canal</t>
  </si>
  <si>
    <t>Wynona Stanford</t>
  </si>
  <si>
    <t>+1 (175) 363-2542</t>
  </si>
  <si>
    <t>5751 Seventh Crescent East</t>
  </si>
  <si>
    <t>Grand Rapids</t>
  </si>
  <si>
    <t>Daniela Brownlee</t>
  </si>
  <si>
    <t>+1 (917) 219-0590</t>
  </si>
  <si>
    <t>2961 Lincoln Alley SW</t>
  </si>
  <si>
    <t>Barak Singer</t>
  </si>
  <si>
    <t>+1 (378) 800-9896</t>
  </si>
  <si>
    <t>1227 Maple Cove NW</t>
  </si>
  <si>
    <t>Saint Paul</t>
  </si>
  <si>
    <t>Aldan Moreno</t>
  </si>
  <si>
    <t>+1 (687) 986-7136</t>
  </si>
  <si>
    <t>3491 Adams Cove SE</t>
  </si>
  <si>
    <t>Kelsi Steinberg</t>
  </si>
  <si>
    <t>+1 (026) 103-3473</t>
  </si>
  <si>
    <t>6936 Washington Row</t>
  </si>
  <si>
    <t>Elayne Hurt</t>
  </si>
  <si>
    <t>+1 (017) 687-1758</t>
  </si>
  <si>
    <t>3243 Church Avenue</t>
  </si>
  <si>
    <t>Isaias Council</t>
  </si>
  <si>
    <t>+1 (077) 470-8705</t>
  </si>
  <si>
    <t>7111 Chestnut Avenue East</t>
  </si>
  <si>
    <t>Rory Sweet</t>
  </si>
  <si>
    <t>+1 (542) 307-5383</t>
  </si>
  <si>
    <t>4344 Main Park</t>
  </si>
  <si>
    <t>Everett</t>
  </si>
  <si>
    <t>Buffy Contreras</t>
  </si>
  <si>
    <t>+1 (155) 521-4861</t>
  </si>
  <si>
    <t>952 Central Way</t>
  </si>
  <si>
    <t>Inara Weeks</t>
  </si>
  <si>
    <t>+1 (280) 983-0220</t>
  </si>
  <si>
    <t>7225 Third Canal NE</t>
  </si>
  <si>
    <t>Latanya Klinger</t>
  </si>
  <si>
    <t>+1 (278) 201-9889</t>
  </si>
  <si>
    <t>7199 Water Circle</t>
  </si>
  <si>
    <t>Janiya Gutierrez</t>
  </si>
  <si>
    <t>The Dot Grill</t>
  </si>
  <si>
    <t>+1 (992) 368-0514</t>
  </si>
  <si>
    <t>1964 Valley Park</t>
  </si>
  <si>
    <t>Malia Ferraro</t>
  </si>
  <si>
    <t>+1 (043) 923-4556</t>
  </si>
  <si>
    <t>9325 Washington Loop</t>
  </si>
  <si>
    <t>Clayton Montalvo</t>
  </si>
  <si>
    <t>+1 (769) 424-8513</t>
  </si>
  <si>
    <t>1474 Main Way</t>
  </si>
  <si>
    <t>Little Rock</t>
  </si>
  <si>
    <t>AR</t>
  </si>
  <si>
    <t>Emerson Ault</t>
  </si>
  <si>
    <t>+1 (100) 939-5990</t>
  </si>
  <si>
    <t>28 Spring Park NW</t>
  </si>
  <si>
    <t>Lovie Mcclain</t>
  </si>
  <si>
    <t>+1 (642) 141-5724</t>
  </si>
  <si>
    <t>5834 Chestnut Way SE</t>
  </si>
  <si>
    <t>William Avery</t>
  </si>
  <si>
    <t>Gadgetron</t>
  </si>
  <si>
    <t>+1 (808) 921-7009</t>
  </si>
  <si>
    <t>6061 Washington Park NW</t>
  </si>
  <si>
    <t>Fullerton</t>
  </si>
  <si>
    <t>Isabis Falk</t>
  </si>
  <si>
    <t>Benthic Petroleum</t>
  </si>
  <si>
    <t>+1 (962) 772-1496</t>
  </si>
  <si>
    <t>4602 Broad Court</t>
  </si>
  <si>
    <t>Brigitte Beasley</t>
  </si>
  <si>
    <t>+1 (805) 246-9052</t>
  </si>
  <si>
    <t>1132 Second Parkway</t>
  </si>
  <si>
    <t>Margaret Trimble</t>
  </si>
  <si>
    <t>+1 (505) 180-9432</t>
  </si>
  <si>
    <t>4878 Union Crescent SE</t>
  </si>
  <si>
    <t>Jace Slayton</t>
  </si>
  <si>
    <t>+1 (163) 010-6050</t>
  </si>
  <si>
    <t>5077 Fourth Place SW</t>
  </si>
  <si>
    <t>Feng Lockett</t>
  </si>
  <si>
    <t>+1 (800) 131-2118</t>
  </si>
  <si>
    <t>872 Market Boulevard SW</t>
  </si>
  <si>
    <t>Doretha Nunes</t>
  </si>
  <si>
    <t>+1 (715) 822-2001</t>
  </si>
  <si>
    <t>4427 Maple Place North</t>
  </si>
  <si>
    <t>Montgomery</t>
  </si>
  <si>
    <t>Natesa Donahue</t>
  </si>
  <si>
    <t>+1 (212) 360-5652</t>
  </si>
  <si>
    <t>103 Maple Drive East</t>
  </si>
  <si>
    <t>Kingsley Hein</t>
  </si>
  <si>
    <t>+1 (937) 288-3437</t>
  </si>
  <si>
    <t>4401 Sixth Cove</t>
  </si>
  <si>
    <t>Giacomo Purcell</t>
  </si>
  <si>
    <t>+1 (456) 616-3332</t>
  </si>
  <si>
    <t>540 View Parkway</t>
  </si>
  <si>
    <t>Ailani Mooney</t>
  </si>
  <si>
    <t>+1 (568) 573-4536</t>
  </si>
  <si>
    <t>8635 Walnut Freeway SE</t>
  </si>
  <si>
    <t>Meade Drayton</t>
  </si>
  <si>
    <t>+1 (202) 416-7559</t>
  </si>
  <si>
    <t>6304 Market Lane</t>
  </si>
  <si>
    <t>Leigh Rutherford</t>
  </si>
  <si>
    <t>+1 (287) 440-3411</t>
  </si>
  <si>
    <t>60 Cedar Circle NW</t>
  </si>
  <si>
    <t>Jaydin Layton</t>
  </si>
  <si>
    <t>+1 (271) 858-1002</t>
  </si>
  <si>
    <t>5179 Jefferson Drive West</t>
  </si>
  <si>
    <t>Jaylin Manzo</t>
  </si>
  <si>
    <t>+1 (076) 633-7791</t>
  </si>
  <si>
    <t>4789 Spring Parkway</t>
  </si>
  <si>
    <t>Kirima Calabrese</t>
  </si>
  <si>
    <t>+1 (939) 432-6481</t>
  </si>
  <si>
    <t>2028 Central Way SE</t>
  </si>
  <si>
    <t>Damon Conn</t>
  </si>
  <si>
    <t>+1 (977) 057-0573</t>
  </si>
  <si>
    <t>7178 Oak Loop South</t>
  </si>
  <si>
    <t>Estella Bello</t>
  </si>
  <si>
    <t>+1 (309) 342-1154</t>
  </si>
  <si>
    <t>4988 Second Cove</t>
  </si>
  <si>
    <t>Davan Fonseca</t>
  </si>
  <si>
    <t>+1 (300) 642-1453</t>
  </si>
  <si>
    <t>3158 Main Road SE</t>
  </si>
  <si>
    <t>Merric Pritchard</t>
  </si>
  <si>
    <t>+1 (121) 197-6097</t>
  </si>
  <si>
    <t>5747 Valley Road</t>
  </si>
  <si>
    <t>Aileen Matteson</t>
  </si>
  <si>
    <t>+1 (916) 279-3320</t>
  </si>
  <si>
    <t>2477 Fourth Cove</t>
  </si>
  <si>
    <t>New York</t>
  </si>
  <si>
    <t>Berniece Kingsley</t>
  </si>
  <si>
    <t>+1 (100) 568-5176</t>
  </si>
  <si>
    <t>3748 Valley Circle NE</t>
  </si>
  <si>
    <t>Faolan Snider</t>
  </si>
  <si>
    <t>+1 (877) 110-8863</t>
  </si>
  <si>
    <t>5988 Church Alley</t>
  </si>
  <si>
    <t>Argus Lanham</t>
  </si>
  <si>
    <t>+1 (650) 725-8670</t>
  </si>
  <si>
    <t>6761 Chestnut Lane</t>
  </si>
  <si>
    <t>Darrell Padgett</t>
  </si>
  <si>
    <t>+1 (578) 493-8484</t>
  </si>
  <si>
    <t>8926 Park Terrace NE</t>
  </si>
  <si>
    <t>Howin Cushman</t>
  </si>
  <si>
    <t>+1 (134) 902-8933</t>
  </si>
  <si>
    <t>9971 Walnut Cove</t>
  </si>
  <si>
    <t>Montgomery Paz</t>
  </si>
  <si>
    <t>+1 (702) 918-9256</t>
  </si>
  <si>
    <t>5598 Adams Row SE</t>
  </si>
  <si>
    <t>Jazlynn Babin</t>
  </si>
  <si>
    <t>+1 (274) 841-5529</t>
  </si>
  <si>
    <t>7286 Cedar Court</t>
  </si>
  <si>
    <t>Oakland</t>
  </si>
  <si>
    <t>Oneal Mckinley</t>
  </si>
  <si>
    <t>+1 (848) 184-3356</t>
  </si>
  <si>
    <t>1064 Grove Court SW</t>
  </si>
  <si>
    <t>Britany Strunk</t>
  </si>
  <si>
    <t>BLAND Corporation</t>
  </si>
  <si>
    <t>+1 (366) 861-9198</t>
  </si>
  <si>
    <t>2664 Park Circle SE</t>
  </si>
  <si>
    <t>Raina Maddox</t>
  </si>
  <si>
    <t>+1 (490) 668-8993</t>
  </si>
  <si>
    <t>6210 Jefferson Loop NE</t>
  </si>
  <si>
    <t>Atara Holbrook</t>
  </si>
  <si>
    <t>+1 (544) 535-2151</t>
  </si>
  <si>
    <t>6843 Seventh Court North</t>
  </si>
  <si>
    <t>Chicago</t>
  </si>
  <si>
    <t>Louie Bonds</t>
  </si>
  <si>
    <t>+1 (798) 447-8951</t>
  </si>
  <si>
    <t>3305 Broad Court West</t>
  </si>
  <si>
    <t>Jaunita Money</t>
  </si>
  <si>
    <t>+1 (684) 051-5401</t>
  </si>
  <si>
    <t>5705 Spring Way North</t>
  </si>
  <si>
    <t>Augusta</t>
  </si>
  <si>
    <t>Dell Scruggs</t>
  </si>
  <si>
    <t>+1 (757) 579-6554</t>
  </si>
  <si>
    <t>4409 First Alley</t>
  </si>
  <si>
    <t>Liseli Mcneil</t>
  </si>
  <si>
    <t>+1 (664) 766-3034</t>
  </si>
  <si>
    <t>7285 Church Place</t>
  </si>
  <si>
    <t>Sharon Emerson</t>
  </si>
  <si>
    <t>+1 (306) 450-1753</t>
  </si>
  <si>
    <t>9858 Lincoln Court</t>
  </si>
  <si>
    <t>Eloise Searcy</t>
  </si>
  <si>
    <t>+1 (164) 258-4180</t>
  </si>
  <si>
    <t>2130 Walnut Cove</t>
  </si>
  <si>
    <t>Lois Sena</t>
  </si>
  <si>
    <t>+1 (766) 910-1395</t>
  </si>
  <si>
    <t>3055 Ninth Boulevard SW</t>
  </si>
  <si>
    <t>Minnie Wynne</t>
  </si>
  <si>
    <t>+1 (915) 727-7810</t>
  </si>
  <si>
    <t>8514 Fourth Circle SE</t>
  </si>
  <si>
    <t>Shaun Sams</t>
  </si>
  <si>
    <t>+1 (244) 807-5305</t>
  </si>
  <si>
    <t>9559 Main Park East</t>
  </si>
  <si>
    <t>Dutch Creel</t>
  </si>
  <si>
    <t>+1 (708) 233-7939</t>
  </si>
  <si>
    <t>5581 Church Park West</t>
  </si>
  <si>
    <t>Santa Clara</t>
  </si>
  <si>
    <t>Adrien Garner</t>
  </si>
  <si>
    <t>+1 (083) 859-0409</t>
  </si>
  <si>
    <t>6170 Fifth Row</t>
  </si>
  <si>
    <t>Penelope Blunt</t>
  </si>
  <si>
    <t>+1 (899) 542-6004</t>
  </si>
  <si>
    <t>517 Mill Place SE</t>
  </si>
  <si>
    <t>Andra Garrison</t>
  </si>
  <si>
    <t>Sombra Corporation</t>
  </si>
  <si>
    <t>+1 (789) 995-2413</t>
  </si>
  <si>
    <t>4862 Main Lane NW</t>
  </si>
  <si>
    <t>Carlie Moran</t>
  </si>
  <si>
    <t>+1 (323) 153-9342</t>
  </si>
  <si>
    <t>2196 Adams Parkway</t>
  </si>
  <si>
    <t>West Jordan</t>
  </si>
  <si>
    <t>Kanoni Saxon</t>
  </si>
  <si>
    <t>+1 (556) 007-5244</t>
  </si>
  <si>
    <t>4288 Market Avenue</t>
  </si>
  <si>
    <t>Arthur Fredericks</t>
  </si>
  <si>
    <t>+1 (775) 190-2060</t>
  </si>
  <si>
    <t>7669 Third Canal NE</t>
  </si>
  <si>
    <t>Shaun Provost</t>
  </si>
  <si>
    <t>+1 (344) 667-5938</t>
  </si>
  <si>
    <t>4156 Eighth Loop</t>
  </si>
  <si>
    <t>Lazaro Jean</t>
  </si>
  <si>
    <t>+1 (451) 691-2977</t>
  </si>
  <si>
    <t>1744 Valley Way East</t>
  </si>
  <si>
    <t>Mesquite</t>
  </si>
  <si>
    <t>Alcyone Ybarra</t>
  </si>
  <si>
    <t>+1 (667) 035-9794</t>
  </si>
  <si>
    <t>9170 Cherry Place SE</t>
  </si>
  <si>
    <t>Justice Gilley</t>
  </si>
  <si>
    <t>+1 (860) 342-7752</t>
  </si>
  <si>
    <t>8630 Grove Court NW</t>
  </si>
  <si>
    <t>Chilton Hoke</t>
  </si>
  <si>
    <t>+1 (479) 242-3007</t>
  </si>
  <si>
    <t>8738 Eighth Way NW</t>
  </si>
  <si>
    <t>Katima Mclaughlin</t>
  </si>
  <si>
    <t>+1 (322) 234-7724</t>
  </si>
  <si>
    <t>1704 Fourth Parkway</t>
  </si>
  <si>
    <t>Sioux Falls</t>
  </si>
  <si>
    <t>SD</t>
  </si>
  <si>
    <t>Josiah Riddle</t>
  </si>
  <si>
    <t>+1 (551) 845-1643</t>
  </si>
  <si>
    <t>4910 Hill Drive</t>
  </si>
  <si>
    <t>Patti Barton</t>
  </si>
  <si>
    <t>+1 (722) 794-4299</t>
  </si>
  <si>
    <t>1454 Hill Road West</t>
  </si>
  <si>
    <t>Brenna Sides</t>
  </si>
  <si>
    <t>+1 (488) 745-3938</t>
  </si>
  <si>
    <t>8114 Grove Parkway SE</t>
  </si>
  <si>
    <t>Jihan Boswell</t>
  </si>
  <si>
    <t>+1 (960) 819-8816</t>
  </si>
  <si>
    <t>3667 Broad Court North</t>
  </si>
  <si>
    <t>Rockford</t>
  </si>
  <si>
    <t>Kylie Whitmire</t>
  </si>
  <si>
    <t>+1 (252) 871-3869</t>
  </si>
  <si>
    <t>3241 Second Place</t>
  </si>
  <si>
    <t>Lei Stjohn</t>
  </si>
  <si>
    <t>+1 (401) 877-2597</t>
  </si>
  <si>
    <t>9475 Eighth Lane</t>
  </si>
  <si>
    <t>Laci Brinkman</t>
  </si>
  <si>
    <t>+1 (033) 170-8819</t>
  </si>
  <si>
    <t>493 Market Drive NW</t>
  </si>
  <si>
    <t>Salvador Herrmann</t>
  </si>
  <si>
    <t>+1 (798) 515-4772</t>
  </si>
  <si>
    <t>7912 Ninth Drive SW</t>
  </si>
  <si>
    <t>Dovie Byers</t>
  </si>
  <si>
    <t>+1 (596) 145-6476</t>
  </si>
  <si>
    <t>7128 Elm Way SW</t>
  </si>
  <si>
    <t>Mita Taggart</t>
  </si>
  <si>
    <t>+1 (866) 870-2956</t>
  </si>
  <si>
    <t>4742 Oak Court</t>
  </si>
  <si>
    <t>Lawson Newsom</t>
  </si>
  <si>
    <t>+1 (060) 351-1798</t>
  </si>
  <si>
    <t>5559 Fourth Street West</t>
  </si>
  <si>
    <t>Inglewood</t>
  </si>
  <si>
    <t>Merton Crowder</t>
  </si>
  <si>
    <t>+1 (311) 003-5692</t>
  </si>
  <si>
    <t>7410 Washington Boulevard South</t>
  </si>
  <si>
    <t>Vallejo</t>
  </si>
  <si>
    <t>Heather Murray</t>
  </si>
  <si>
    <t>+1 (565) 645-4291</t>
  </si>
  <si>
    <t>9544 Spring Street SE</t>
  </si>
  <si>
    <t>Adita Gardner</t>
  </si>
  <si>
    <t>+1 (358) 238-3593</t>
  </si>
  <si>
    <t>8212 Union Place</t>
  </si>
  <si>
    <t>Dorcas Brubaker</t>
  </si>
  <si>
    <t>+1 (656) 770-7883</t>
  </si>
  <si>
    <t>1158 Chestnut Lane South</t>
  </si>
  <si>
    <t>Sal Whitcomb</t>
  </si>
  <si>
    <t>+1 (152) 597-7441</t>
  </si>
  <si>
    <t>5448 Mill Street North</t>
  </si>
  <si>
    <t>Eris Silverman</t>
  </si>
  <si>
    <t>+1 (297) 331-2864</t>
  </si>
  <si>
    <t>8545 Seventh Row South</t>
  </si>
  <si>
    <t>Terrence Garris</t>
  </si>
  <si>
    <t>+1 (968) 325-0950</t>
  </si>
  <si>
    <t>9123 Water Park SE</t>
  </si>
  <si>
    <t>Lei Chance</t>
  </si>
  <si>
    <t>+1 (367) 469-3281</t>
  </si>
  <si>
    <t>2810 Pine Canal East</t>
  </si>
  <si>
    <t>Katelin Rapp</t>
  </si>
  <si>
    <t>+1 (039) 392-3096</t>
  </si>
  <si>
    <t>1521 Valley Boulevard</t>
  </si>
  <si>
    <t>Fort Collins</t>
  </si>
  <si>
    <t>Colin Armstrong</t>
  </si>
  <si>
    <t>+1 (005) 372-3637</t>
  </si>
  <si>
    <t>3370 Cherry Parkway North</t>
  </si>
  <si>
    <t>Chauncey Mcadams</t>
  </si>
  <si>
    <t>+1 (789) 601-7937</t>
  </si>
  <si>
    <t>3590 Fifth Loop West</t>
  </si>
  <si>
    <t>Denton</t>
  </si>
  <si>
    <t>Itzel Tobin</t>
  </si>
  <si>
    <t>+1 (893) 764-1252</t>
  </si>
  <si>
    <t>4404 Fifth Parkway West</t>
  </si>
  <si>
    <t>Zachariah Crouse</t>
  </si>
  <si>
    <t>+1 (972) 810-5765</t>
  </si>
  <si>
    <t>2022 Cedar Drive</t>
  </si>
  <si>
    <t>Dawson Judkins</t>
  </si>
  <si>
    <t>+1 (565) 168-0403</t>
  </si>
  <si>
    <t>7641 Market Lane NW</t>
  </si>
  <si>
    <t>Franklin Dugas</t>
  </si>
  <si>
    <t>+1 (269) 821-7180</t>
  </si>
  <si>
    <t>2557 Valley Boulevard</t>
  </si>
  <si>
    <t>Julian Cothran</t>
  </si>
  <si>
    <t>+1 (836) 216-5582</t>
  </si>
  <si>
    <t>8318 Washington Place North</t>
  </si>
  <si>
    <t>Patrick Harden</t>
  </si>
  <si>
    <t>+1 (323) 300-5471</t>
  </si>
  <si>
    <t>9901 Third Loop</t>
  </si>
  <si>
    <t>Evelin Saxton</t>
  </si>
  <si>
    <t>+1 (101) 744-7025</t>
  </si>
  <si>
    <t>7283 Church Parkway</t>
  </si>
  <si>
    <t>Alpha Burnham</t>
  </si>
  <si>
    <t>+1 (910) 363-3229</t>
  </si>
  <si>
    <t>3488 Cherry Avenue</t>
  </si>
  <si>
    <t>Naperville</t>
  </si>
  <si>
    <t>Gillian Pearce</t>
  </si>
  <si>
    <t>+1 (705) 695-2978</t>
  </si>
  <si>
    <t>3465 Washington Cove</t>
  </si>
  <si>
    <t>Cedric Haines</t>
  </si>
  <si>
    <t>+1 (888) 189-8179</t>
  </si>
  <si>
    <t>9747 Ninth Canal NW</t>
  </si>
  <si>
    <t>Bryana Troutman</t>
  </si>
  <si>
    <t>+1 (876) 786-5896</t>
  </si>
  <si>
    <t>6687 Washington Street SW</t>
  </si>
  <si>
    <t>Daryl Wilcox</t>
  </si>
  <si>
    <t>+1 (280) 843-3699</t>
  </si>
  <si>
    <t>8629 Ninth Loop</t>
  </si>
  <si>
    <t>Daron Winkler</t>
  </si>
  <si>
    <t>+1 (195) 465-7171</t>
  </si>
  <si>
    <t>9430 Main Parkway</t>
  </si>
  <si>
    <t>Orion Gladden</t>
  </si>
  <si>
    <t>+1 (297) 796-6158</t>
  </si>
  <si>
    <t>1395 Eighth Lane</t>
  </si>
  <si>
    <t>Sanaa Cisneros</t>
  </si>
  <si>
    <t>+1 (934) 609-1891</t>
  </si>
  <si>
    <t>5698 Broad Parkway</t>
  </si>
  <si>
    <t>Calder Quinlan</t>
  </si>
  <si>
    <t>+1 (216) 864-0691</t>
  </si>
  <si>
    <t>636 Maple Row</t>
  </si>
  <si>
    <t>Leon Dewitt</t>
  </si>
  <si>
    <t>+1 (374) 371-2867</t>
  </si>
  <si>
    <t>9219 Valley Parkway SE</t>
  </si>
  <si>
    <t>Aron Atchison</t>
  </si>
  <si>
    <t>+1 (709) 140-2900</t>
  </si>
  <si>
    <t>3767 Hill Row SE</t>
  </si>
  <si>
    <t>Susanna Cho</t>
  </si>
  <si>
    <t>+1 (627) 865-6671</t>
  </si>
  <si>
    <t>1532 Adams Freeway NW</t>
  </si>
  <si>
    <t>Emera Carey</t>
  </si>
  <si>
    <t>+1 (373) 992-6950</t>
  </si>
  <si>
    <t>9146 Valley Lane East</t>
  </si>
  <si>
    <t>Adia Noe</t>
  </si>
  <si>
    <t>+1 (304) 004-5639</t>
  </si>
  <si>
    <t>391 First Place SE</t>
  </si>
  <si>
    <t>Sariah Joiner</t>
  </si>
  <si>
    <t>+1 (316) 077-6990</t>
  </si>
  <si>
    <t>6490 Seventh Court West</t>
  </si>
  <si>
    <t>Bourne Tovar</t>
  </si>
  <si>
    <t>+1 (866) 515-9870</t>
  </si>
  <si>
    <t>7278 Valley Park</t>
  </si>
  <si>
    <t>Juandalynn Lavigne</t>
  </si>
  <si>
    <t>Spade and Archer</t>
  </si>
  <si>
    <t>+1 (118) 588-6737</t>
  </si>
  <si>
    <t>3775 Grove Lane North</t>
  </si>
  <si>
    <t>Kamana Boyles</t>
  </si>
  <si>
    <t>+1 (965) 999-5070</t>
  </si>
  <si>
    <t>5728 Third Row</t>
  </si>
  <si>
    <t>Portland</t>
  </si>
  <si>
    <t>Julius Huff</t>
  </si>
  <si>
    <t>+1 (155) 597-9720</t>
  </si>
  <si>
    <t>2874 Maple Way</t>
  </si>
  <si>
    <t>Iokina Schell</t>
  </si>
  <si>
    <t>+1 (619) 431-4142</t>
  </si>
  <si>
    <t>7523 Lincoln Street</t>
  </si>
  <si>
    <t>Hamal Taylor</t>
  </si>
  <si>
    <t>+1 (840) 832-0088</t>
  </si>
  <si>
    <t>6908 Valley Way NW</t>
  </si>
  <si>
    <t>Haden Freedman</t>
  </si>
  <si>
    <t>+1 (132) 284-2461</t>
  </si>
  <si>
    <t>956 Oak Crescent West</t>
  </si>
  <si>
    <t>El Paso</t>
  </si>
  <si>
    <t>Avery Morey</t>
  </si>
  <si>
    <t>+1 (439) 008-4459</t>
  </si>
  <si>
    <t>3619 Mill Drive West</t>
  </si>
  <si>
    <t>Jerod Weir</t>
  </si>
  <si>
    <t>+1 (595) 329-9857</t>
  </si>
  <si>
    <t>4794 First Way East</t>
  </si>
  <si>
    <t>Austin Hickson</t>
  </si>
  <si>
    <t>+1 (491) 073-5246</t>
  </si>
  <si>
    <t>2639 Water Boulevard NW</t>
  </si>
  <si>
    <t>Sherlyn Knudsen</t>
  </si>
  <si>
    <t>+1 (154) 846-4806</t>
  </si>
  <si>
    <t>2120 Jefferson Row SW</t>
  </si>
  <si>
    <t>Rebecca Maloney</t>
  </si>
  <si>
    <t>+1 (786) 053-5533</t>
  </si>
  <si>
    <t>6778 Elm Row West</t>
  </si>
  <si>
    <t>Rikki Floyd</t>
  </si>
  <si>
    <t>+1 (824) 242-1395</t>
  </si>
  <si>
    <t>4773 Hill Row</t>
  </si>
  <si>
    <t>Lexington</t>
  </si>
  <si>
    <t>Floy Sessions</t>
  </si>
  <si>
    <t>+1 (672) 055-1338</t>
  </si>
  <si>
    <t>4345 Washington Freeway North</t>
  </si>
  <si>
    <t>Beverlee Spurlock</t>
  </si>
  <si>
    <t>+1 (119) 164-9606</t>
  </si>
  <si>
    <t>476 Walnut Row West</t>
  </si>
  <si>
    <t>Esperanza Berrios</t>
  </si>
  <si>
    <t>+1 (281) 321-3650</t>
  </si>
  <si>
    <t>1587 Pine Court</t>
  </si>
  <si>
    <t>Mckile Oswald</t>
  </si>
  <si>
    <t>+1 (654) 465-6977</t>
  </si>
  <si>
    <t>286 Second Row</t>
  </si>
  <si>
    <t>Ainsley Samson</t>
  </si>
  <si>
    <t>+1 (963) 807-5490</t>
  </si>
  <si>
    <t>7545 Eighth Circle South</t>
  </si>
  <si>
    <t>Tressie Matlock</t>
  </si>
  <si>
    <t>+1 (700) 396-4542</t>
  </si>
  <si>
    <t>8483 First Lane</t>
  </si>
  <si>
    <t>Gustavo Betts</t>
  </si>
  <si>
    <t>+1 (057) 728-5651</t>
  </si>
  <si>
    <t>7861 First Street</t>
  </si>
  <si>
    <t>Christine Perron</t>
  </si>
  <si>
    <t>+1 (951) 315-1758</t>
  </si>
  <si>
    <t>6771 Hill Lane North</t>
  </si>
  <si>
    <t>Joseph Conn</t>
  </si>
  <si>
    <t>+1 (126) 085-1823</t>
  </si>
  <si>
    <t>8974 Church Court</t>
  </si>
  <si>
    <t>Norwalk</t>
  </si>
  <si>
    <t>Keanu Coombs</t>
  </si>
  <si>
    <t>+1 (753) 648-9590</t>
  </si>
  <si>
    <t>5515 Union Alley</t>
  </si>
  <si>
    <t>Hinda Wolfe</t>
  </si>
  <si>
    <t>+1 (788) 052-2275</t>
  </si>
  <si>
    <t>7333 Fifth Circle North</t>
  </si>
  <si>
    <t>Pembroke Pines</t>
  </si>
  <si>
    <t>Adele Bledsoe</t>
  </si>
  <si>
    <t>+1 (463) 293-5802</t>
  </si>
  <si>
    <t>5556 Second Terrace North</t>
  </si>
  <si>
    <t>Natala Mcgregor</t>
  </si>
  <si>
    <t>+1 (124) 747-6554</t>
  </si>
  <si>
    <t>6528 Second Place</t>
  </si>
  <si>
    <t>Donnica Willson</t>
  </si>
  <si>
    <t>+1 (762) 160-9364</t>
  </si>
  <si>
    <t>3585 Spring Circle SE</t>
  </si>
  <si>
    <t>Lucius Butcher</t>
  </si>
  <si>
    <t>Sonky Rubber Goods</t>
  </si>
  <si>
    <t>+1 (314) 008-8805</t>
  </si>
  <si>
    <t>9558 Church Avenue</t>
  </si>
  <si>
    <t>Eydie Leggett</t>
  </si>
  <si>
    <t>+1 (284) 033-3849</t>
  </si>
  <si>
    <t>7051 Union Terrace</t>
  </si>
  <si>
    <t>Maire Helm</t>
  </si>
  <si>
    <t>+1 (031) 321-9913</t>
  </si>
  <si>
    <t>221 Main Place</t>
  </si>
  <si>
    <t>Adie Quintero</t>
  </si>
  <si>
    <t>+1 (437) 073-5132</t>
  </si>
  <si>
    <t>3172 Sixth Drive NW</t>
  </si>
  <si>
    <t>Judge Spring</t>
  </si>
  <si>
    <t>+1 (544) 632-8177</t>
  </si>
  <si>
    <t>4854 Lake Court</t>
  </si>
  <si>
    <t>Kiki Brenner</t>
  </si>
  <si>
    <t>+1 (526) 052-2155</t>
  </si>
  <si>
    <t>5692 Elm Cove NW</t>
  </si>
  <si>
    <t>Caitir Alcorn</t>
  </si>
  <si>
    <t>Rouster and Sideways</t>
  </si>
  <si>
    <t>+1 (842) 793-1632</t>
  </si>
  <si>
    <t>35 Main Lane East</t>
  </si>
  <si>
    <t>Keven Conover</t>
  </si>
  <si>
    <t>+1 (620) 519-4411</t>
  </si>
  <si>
    <t>2444 Union Boulevard</t>
  </si>
  <si>
    <t>Killeen</t>
  </si>
  <si>
    <t>Madeline Guillory</t>
  </si>
  <si>
    <t>+1 (398) 384-3142</t>
  </si>
  <si>
    <t>4554 Oak Loop NE</t>
  </si>
  <si>
    <t>Raymon Bussey</t>
  </si>
  <si>
    <t>+1 (751) 208-0569</t>
  </si>
  <si>
    <t>5734 Valley Road</t>
  </si>
  <si>
    <t>Winston-Salem</t>
  </si>
  <si>
    <t>Camila Major</t>
  </si>
  <si>
    <t>+1 (788) 892-6843</t>
  </si>
  <si>
    <t>7213 Water Parkway</t>
  </si>
  <si>
    <t>Cyra Bartholomew</t>
  </si>
  <si>
    <t>+1 (697) 820-1168</t>
  </si>
  <si>
    <t>1939 Pine Park</t>
  </si>
  <si>
    <t>Gustave Maloney</t>
  </si>
  <si>
    <t>Cathedral Software</t>
  </si>
  <si>
    <t>+1 (649) 867-2696</t>
  </si>
  <si>
    <t>6069 Washington Way</t>
  </si>
  <si>
    <t>Irving Amador</t>
  </si>
  <si>
    <t>+1 (439) 316-2190</t>
  </si>
  <si>
    <t>5415 Washington Way</t>
  </si>
  <si>
    <t>Lian Means</t>
  </si>
  <si>
    <t>+1 (475) 042-3596</t>
  </si>
  <si>
    <t>2654 Main Drive NE</t>
  </si>
  <si>
    <t>Serena Babin</t>
  </si>
  <si>
    <t>+1 (964) 841-0229</t>
  </si>
  <si>
    <t>3386 Lake Cove</t>
  </si>
  <si>
    <t>Falkner Beckwith</t>
  </si>
  <si>
    <t>+1 (044) 730-7320</t>
  </si>
  <si>
    <t>1241 View Loop SE</t>
  </si>
  <si>
    <t>Aludra Roche</t>
  </si>
  <si>
    <t>+1 (169) 115-9262</t>
  </si>
  <si>
    <t>7487 Adams Park NW</t>
  </si>
  <si>
    <t>Jala Stratton</t>
  </si>
  <si>
    <t>+1 (243) 456-5852</t>
  </si>
  <si>
    <t>9660 Fifth Place</t>
  </si>
  <si>
    <t>Jessenia Guy</t>
  </si>
  <si>
    <t>+1 (805) 589-6006</t>
  </si>
  <si>
    <t>2935 Main Road</t>
  </si>
  <si>
    <t>Margret Johns</t>
  </si>
  <si>
    <t>+1 (524) 339-6945</t>
  </si>
  <si>
    <t>5485 Lincoln Road East</t>
  </si>
  <si>
    <t>Salinas</t>
  </si>
  <si>
    <t>Duana Guyton</t>
  </si>
  <si>
    <t>+1 (693) 232-1858</t>
  </si>
  <si>
    <t>1833 Fourth Canal NW</t>
  </si>
  <si>
    <t>Verle Sewell</t>
  </si>
  <si>
    <t>+1 (721) 370-6706</t>
  </si>
  <si>
    <t>7237 Main Row</t>
  </si>
  <si>
    <t>Kimberley Newby</t>
  </si>
  <si>
    <t>+1 (338) 814-7682</t>
  </si>
  <si>
    <t>441 Main Way East</t>
  </si>
  <si>
    <t>Camryn Musgrove</t>
  </si>
  <si>
    <t>+1 (875) 052-6304</t>
  </si>
  <si>
    <t>6614 View Alley</t>
  </si>
  <si>
    <t>Kristal Teeter</t>
  </si>
  <si>
    <t>+1 (434) 387-0301</t>
  </si>
  <si>
    <t>3340 Union Freeway</t>
  </si>
  <si>
    <t>Jorden Dexter</t>
  </si>
  <si>
    <t>+1 (295) 436-9873</t>
  </si>
  <si>
    <t>8127 Jefferson Way</t>
  </si>
  <si>
    <t>Kairos Lees</t>
  </si>
  <si>
    <t>+1 (448) 026-1347</t>
  </si>
  <si>
    <t>6504 Elm Park SE</t>
  </si>
  <si>
    <t>Chime Albrecht</t>
  </si>
  <si>
    <t>+1 (145) 106-7609</t>
  </si>
  <si>
    <t>5143 Maple Circle</t>
  </si>
  <si>
    <t>Adell Escobar</t>
  </si>
  <si>
    <t>+1 (408) 927-8332</t>
  </si>
  <si>
    <t>1669 Park Loop</t>
  </si>
  <si>
    <t>Gabriella Muller</t>
  </si>
  <si>
    <t>+1 (885) 342-0477</t>
  </si>
  <si>
    <t>1695 Washington Lane South</t>
  </si>
  <si>
    <t>Cristian Hines</t>
  </si>
  <si>
    <t>+1 (210) 828-6514</t>
  </si>
  <si>
    <t>5998 Chestnut Way</t>
  </si>
  <si>
    <t>Vina Boudreau</t>
  </si>
  <si>
    <t>+1 (422) 883-4704</t>
  </si>
  <si>
    <t>7794 Spring Freeway</t>
  </si>
  <si>
    <t>Leonardo Angelo</t>
  </si>
  <si>
    <t>+1 (836) 949-7798</t>
  </si>
  <si>
    <t>7393 Fifth Boulevard</t>
  </si>
  <si>
    <t>Polly Houston</t>
  </si>
  <si>
    <t>+1 (637) 628-8143</t>
  </si>
  <si>
    <t>7782 Chestnut Boulevard</t>
  </si>
  <si>
    <t>Maudie Eckert</t>
  </si>
  <si>
    <t>+1 (194) 432-8013</t>
  </si>
  <si>
    <t>8909 Union Avenue NW</t>
  </si>
  <si>
    <t>Alexis Stringer</t>
  </si>
  <si>
    <t>+1 (442) 573-0238</t>
  </si>
  <si>
    <t>76 Church Loop</t>
  </si>
  <si>
    <t>Esther Fennell</t>
  </si>
  <si>
    <t>+1 (525) 940-3849</t>
  </si>
  <si>
    <t>9490 Second Freeway</t>
  </si>
  <si>
    <t>Joye Warren</t>
  </si>
  <si>
    <t>+1 (548) 938-8823</t>
  </si>
  <si>
    <t>3286 Pine Parkway</t>
  </si>
  <si>
    <t>Escondido</t>
  </si>
  <si>
    <t>Ailani Larue</t>
  </si>
  <si>
    <t>Paradise Airlines</t>
  </si>
  <si>
    <t>+1 (099) 591-1945</t>
  </si>
  <si>
    <t>3734 Walnut Place NW</t>
  </si>
  <si>
    <t>Alisha Olvera</t>
  </si>
  <si>
    <t>+1 (135) 962-9544</t>
  </si>
  <si>
    <t>698 Washington Crescent</t>
  </si>
  <si>
    <t>Kimora Portillo</t>
  </si>
  <si>
    <t>+1 (874) 590-9050</t>
  </si>
  <si>
    <t>7163 Spring Boulevard NE</t>
  </si>
  <si>
    <t>Javier Guthrie</t>
  </si>
  <si>
    <t>+1 (333) 755-0372</t>
  </si>
  <si>
    <t>9658 Union Row East</t>
  </si>
  <si>
    <t>Elliot Carroll</t>
  </si>
  <si>
    <t>+1 (536) 879-5880</t>
  </si>
  <si>
    <t>2224 Pine Loop</t>
  </si>
  <si>
    <t>Independence</t>
  </si>
  <si>
    <t>Garima Khan</t>
  </si>
  <si>
    <t>+1 (340) 809-2147</t>
  </si>
  <si>
    <t>9639 Oak Circle NE</t>
  </si>
  <si>
    <t>Alda Grace</t>
  </si>
  <si>
    <t>+1 (066) 697-3575</t>
  </si>
  <si>
    <t>3562 Oak Row NW</t>
  </si>
  <si>
    <t>Mara Barone</t>
  </si>
  <si>
    <t>+1 (672) 284-6331</t>
  </si>
  <si>
    <t>854 Fourth Freeway</t>
  </si>
  <si>
    <t>Dollie Fox</t>
  </si>
  <si>
    <t>+1 (466) 312-0692</t>
  </si>
  <si>
    <t>5696 Mill Terrace</t>
  </si>
  <si>
    <t>Francisca Braden</t>
  </si>
  <si>
    <t>+1 (675) 796-8375</t>
  </si>
  <si>
    <t>4123 Second Street</t>
  </si>
  <si>
    <t>Montego Mullis</t>
  </si>
  <si>
    <t>+1 (692) 625-0205</t>
  </si>
  <si>
    <t>4251 Washington Parkway SE</t>
  </si>
  <si>
    <t>Jerald Bozeman</t>
  </si>
  <si>
    <t>+1 (841) 882-5115</t>
  </si>
  <si>
    <t>4807 Park Way West</t>
  </si>
  <si>
    <t>Philomena Bigelow</t>
  </si>
  <si>
    <t>+1 (338) 117-7687</t>
  </si>
  <si>
    <t>9285 Ninth Row East</t>
  </si>
  <si>
    <t>Mia Stout</t>
  </si>
  <si>
    <t>+1 (303) 557-9417</t>
  </si>
  <si>
    <t>236 Walnut Street SW</t>
  </si>
  <si>
    <t>Georgette Lavender</t>
  </si>
  <si>
    <t>+1 (839) 781-7619</t>
  </si>
  <si>
    <t>7671 Lake Row NE</t>
  </si>
  <si>
    <t>Lali Polk</t>
  </si>
  <si>
    <t>+1 (304) 749-4008</t>
  </si>
  <si>
    <t>3757 Park Court East</t>
  </si>
  <si>
    <t>Wendell Enos</t>
  </si>
  <si>
    <t>+1 (277) 682-9795</t>
  </si>
  <si>
    <t>9888 Park Circle NW</t>
  </si>
  <si>
    <t>Romeo Bertram</t>
  </si>
  <si>
    <t>+1 (137) 597-1908</t>
  </si>
  <si>
    <t>9402 First Road NE</t>
  </si>
  <si>
    <t>Greensboro</t>
  </si>
  <si>
    <t>Kalila Alvarado</t>
  </si>
  <si>
    <t>+1 (799) 681-1038</t>
  </si>
  <si>
    <t>690 Hill Place</t>
  </si>
  <si>
    <t>Marianna Fultz</t>
  </si>
  <si>
    <t>+1 (944) 639-8608</t>
  </si>
  <si>
    <t>4731 Ninth Boulevard South</t>
  </si>
  <si>
    <t>Larissa Ward</t>
  </si>
  <si>
    <t>+1 (528) 452-9764</t>
  </si>
  <si>
    <t>3668 Main Canal</t>
  </si>
  <si>
    <t>Karma Ferguson</t>
  </si>
  <si>
    <t>+1 (702) 114-3737</t>
  </si>
  <si>
    <t>7024 Third Cove</t>
  </si>
  <si>
    <t>Bart Mcewen</t>
  </si>
  <si>
    <t>+1 (734) 921-6213</t>
  </si>
  <si>
    <t>4762 Market Avenue</t>
  </si>
  <si>
    <t>Kalyca Mello</t>
  </si>
  <si>
    <t>+1 (051) 665-9957</t>
  </si>
  <si>
    <t>4314 Chestnut Lane NW</t>
  </si>
  <si>
    <t>Britney Parr</t>
  </si>
  <si>
    <t>+1 (238) 949-5428</t>
  </si>
  <si>
    <t>953 View Terrace NW</t>
  </si>
  <si>
    <t>Emanuel Deloach</t>
  </si>
  <si>
    <t>+1 (056) 899-9881</t>
  </si>
  <si>
    <t>3378 Hill Place North</t>
  </si>
  <si>
    <t>Kylene Rowell</t>
  </si>
  <si>
    <t>+1 (216) 587-4173</t>
  </si>
  <si>
    <t>8752 Fourth Crescent SE</t>
  </si>
  <si>
    <t>Lieu Walston</t>
  </si>
  <si>
    <t>+1 (182) 875-4261</t>
  </si>
  <si>
    <t>1258 Elm Drive</t>
  </si>
  <si>
    <t>Mignon Hamby</t>
  </si>
  <si>
    <t>+1 (647) 370-9586</t>
  </si>
  <si>
    <t>9321 Chestnut Row</t>
  </si>
  <si>
    <t>Nia Novak</t>
  </si>
  <si>
    <t>+1 (346) 416-2079</t>
  </si>
  <si>
    <t>6265 Third Place East</t>
  </si>
  <si>
    <t>Macie See</t>
  </si>
  <si>
    <t>+1 (610) 072-6514</t>
  </si>
  <si>
    <t>2099 View Park</t>
  </si>
  <si>
    <t>Omaha</t>
  </si>
  <si>
    <t>Kirstie Bouchard</t>
  </si>
  <si>
    <t>+1 (717) 365-8582</t>
  </si>
  <si>
    <t>5543 Mill Row</t>
  </si>
  <si>
    <t>Macon Weatherly</t>
  </si>
  <si>
    <t>+1 (053) 822-3444</t>
  </si>
  <si>
    <t>3122 Maple Crescent</t>
  </si>
  <si>
    <t>Shane Cave</t>
  </si>
  <si>
    <t>+1 (334) 639-2284</t>
  </si>
  <si>
    <t>2433 Cedar Loop SW</t>
  </si>
  <si>
    <t>Judge Wirth</t>
  </si>
  <si>
    <t>+1 (622) 143-8018</t>
  </si>
  <si>
    <t>6926 Broad Alley SW</t>
  </si>
  <si>
    <t>Chyna Beverly</t>
  </si>
  <si>
    <t>+1 (024) 867-8999</t>
  </si>
  <si>
    <t>6212 Broad Drive NE</t>
  </si>
  <si>
    <t>Paul Strand</t>
  </si>
  <si>
    <t>+1 (220) 259-5347</t>
  </si>
  <si>
    <t>3074 Spring Circle</t>
  </si>
  <si>
    <t>Silvia Bowie</t>
  </si>
  <si>
    <t>+1 (801) 692-5814</t>
  </si>
  <si>
    <t>1223 Pine Court</t>
  </si>
  <si>
    <t>Keiki Gann</t>
  </si>
  <si>
    <t>+1 (252) 318-7682</t>
  </si>
  <si>
    <t>3972 Broad Street South</t>
  </si>
  <si>
    <t>Georgene Hancock</t>
  </si>
  <si>
    <t>+1 (696) 367-2253</t>
  </si>
  <si>
    <t>4668 Seventh Canal</t>
  </si>
  <si>
    <t>Memphis</t>
  </si>
  <si>
    <t>Elisha Robinson</t>
  </si>
  <si>
    <t>+1 (389) 932-7893</t>
  </si>
  <si>
    <t>4144 Grove Boulevard South</t>
  </si>
  <si>
    <t>Boise</t>
  </si>
  <si>
    <t>ID</t>
  </si>
  <si>
    <t>Tamara Graham</t>
  </si>
  <si>
    <t>+1 (867) 081-4027</t>
  </si>
  <si>
    <t>199 Second Canal</t>
  </si>
  <si>
    <t>Odell Monaghan</t>
  </si>
  <si>
    <t>+1 (563) 505-4136</t>
  </si>
  <si>
    <t>3396 Central Parkway</t>
  </si>
  <si>
    <t>Murphy Patino</t>
  </si>
  <si>
    <t>+1 (478) 091-5366</t>
  </si>
  <si>
    <t>8676 Market Place NW</t>
  </si>
  <si>
    <t>Tom Riggins</t>
  </si>
  <si>
    <t>+1 (042) 356-0552</t>
  </si>
  <si>
    <t>3426 Second Row South</t>
  </si>
  <si>
    <t>Dominque Whittle</t>
  </si>
  <si>
    <t>+1 (515) 323-2509</t>
  </si>
  <si>
    <t>5664 Fourth Drive</t>
  </si>
  <si>
    <t>Cedar Rapids</t>
  </si>
  <si>
    <t>Donnie Sutter</t>
  </si>
  <si>
    <t>+1 (606) 843-2414</t>
  </si>
  <si>
    <t>783 Lincoln Place</t>
  </si>
  <si>
    <t>Adriel Ashby</t>
  </si>
  <si>
    <t>+1 (267) 207-9876</t>
  </si>
  <si>
    <t>1633 Chestnut Canal West</t>
  </si>
  <si>
    <t>Aleshanee Garner</t>
  </si>
  <si>
    <t>+1 (069) 160-8687</t>
  </si>
  <si>
    <t>1235 Washington Street</t>
  </si>
  <si>
    <t>Brad Halsey</t>
  </si>
  <si>
    <t>+1 (376) 945-6984</t>
  </si>
  <si>
    <t>2376 Lake Way</t>
  </si>
  <si>
    <t>Jamel Luther</t>
  </si>
  <si>
    <t>+1 (472) 468-6392</t>
  </si>
  <si>
    <t>8216 Cedar Lane</t>
  </si>
  <si>
    <t>Jamuna Heath</t>
  </si>
  <si>
    <t>+1 (918) 620-6425</t>
  </si>
  <si>
    <t>9633 Water Road</t>
  </si>
  <si>
    <t>Durham</t>
  </si>
  <si>
    <t>Mireya Theriot</t>
  </si>
  <si>
    <t>+1 (414) 293-3988</t>
  </si>
  <si>
    <t>5599 Walnut Lane North</t>
  </si>
  <si>
    <t>Beverlee Mcclure</t>
  </si>
  <si>
    <t>+1 (986) 039-5175</t>
  </si>
  <si>
    <t>4906 First Park SW</t>
  </si>
  <si>
    <t>Lehana Spangler</t>
  </si>
  <si>
    <t>+1 (699) 315-8849</t>
  </si>
  <si>
    <t>995 Park Freeway NE</t>
  </si>
  <si>
    <t>San Antonio</t>
  </si>
  <si>
    <t>Raekwon Judkins</t>
  </si>
  <si>
    <t>+1 (181) 087-5419</t>
  </si>
  <si>
    <t>735 Chestnut Circle</t>
  </si>
  <si>
    <t>Krystle Childress</t>
  </si>
  <si>
    <t>+1 (259) 151-4576</t>
  </si>
  <si>
    <t>4800 Elm Court</t>
  </si>
  <si>
    <t>Virgie Hallman</t>
  </si>
  <si>
    <t>+1 (116) 850-8040</t>
  </si>
  <si>
    <t>4494 Main Loop SW</t>
  </si>
  <si>
    <t>Ofelia Talbert</t>
  </si>
  <si>
    <t>+1 (410) 356-9298</t>
  </si>
  <si>
    <t>7073 View Court North</t>
  </si>
  <si>
    <t>Jeannine Post</t>
  </si>
  <si>
    <t>+1 (711) 436-5445</t>
  </si>
  <si>
    <t>4122 Cherry Row</t>
  </si>
  <si>
    <t>Adam Larry</t>
  </si>
  <si>
    <t>+1 (346) 656-3247</t>
  </si>
  <si>
    <t>2371 Jefferson Canal</t>
  </si>
  <si>
    <t>Katriel Minton</t>
  </si>
  <si>
    <t>+1 (395) 192-4917</t>
  </si>
  <si>
    <t>4890 Second Cove</t>
  </si>
  <si>
    <t>Roxana Devries</t>
  </si>
  <si>
    <t>Atlantic Corporation</t>
  </si>
  <si>
    <t>+1 (464) 686-1482</t>
  </si>
  <si>
    <t>1914 Union Parkway</t>
  </si>
  <si>
    <t>Aitana Woodworth</t>
  </si>
  <si>
    <t>+1 (378) 008-6874</t>
  </si>
  <si>
    <t>3438 Market Way</t>
  </si>
  <si>
    <t>Al Pitre</t>
  </si>
  <si>
    <t>+1 (475) 192-6421</t>
  </si>
  <si>
    <t>9630 View Parkway SW</t>
  </si>
  <si>
    <t>Apollo Trimble</t>
  </si>
  <si>
    <t>+1 (057) 701-6015</t>
  </si>
  <si>
    <t>4355 Fourth Court</t>
  </si>
  <si>
    <t>Mada Larkin</t>
  </si>
  <si>
    <t>+1 (136) 156-9692</t>
  </si>
  <si>
    <t>4213 Eighth Avenue East</t>
  </si>
  <si>
    <t>Monserrat Guest</t>
  </si>
  <si>
    <t>+1 (915) 899-9985</t>
  </si>
  <si>
    <t>8991 Oak Cove</t>
  </si>
  <si>
    <t>Kaydence Severson</t>
  </si>
  <si>
    <t>+1 (692) 076-7628</t>
  </si>
  <si>
    <t>2144 Maple Terrace East</t>
  </si>
  <si>
    <t>Lian Durham</t>
  </si>
  <si>
    <t>+1 (888) 351-7200</t>
  </si>
  <si>
    <t>4786 Second Loop</t>
  </si>
  <si>
    <t>Kalila Figueroa</t>
  </si>
  <si>
    <t>+1 (233) 969-3415</t>
  </si>
  <si>
    <t>6073 Seventh Court</t>
  </si>
  <si>
    <t>Emerald Calvin</t>
  </si>
  <si>
    <t>+1 (718) 383-5612</t>
  </si>
  <si>
    <t>4462 Maple Lane</t>
  </si>
  <si>
    <t>Phil Moorman</t>
  </si>
  <si>
    <t>+1 (474) 269-2462</t>
  </si>
  <si>
    <t>6865 Ninth Canal NE</t>
  </si>
  <si>
    <t>Hans Sherwood</t>
  </si>
  <si>
    <t>+1 (102) 876-8358</t>
  </si>
  <si>
    <t>4939 First Terrace</t>
  </si>
  <si>
    <t>Brook Mendoza</t>
  </si>
  <si>
    <t>+1 (939) 819-1327</t>
  </si>
  <si>
    <t>1971 Park Street East</t>
  </si>
  <si>
    <t>Jovanni Armenta</t>
  </si>
  <si>
    <t>+1 (985) 494-2950</t>
  </si>
  <si>
    <t>7526 Sixth Row</t>
  </si>
  <si>
    <t>Landen Shell</t>
  </si>
  <si>
    <t>+1 (510) 483-3887</t>
  </si>
  <si>
    <t>4323 Broad Terrace South</t>
  </si>
  <si>
    <t>Kenton Burley</t>
  </si>
  <si>
    <t>+1 (793) 777-2657</t>
  </si>
  <si>
    <t>8089 Park Street</t>
  </si>
  <si>
    <t>Sherlyn Burt</t>
  </si>
  <si>
    <t>+1 (757) 810-8244</t>
  </si>
  <si>
    <t>8338 Cedar Terrace SE</t>
  </si>
  <si>
    <t>Vernice Tice</t>
  </si>
  <si>
    <t>Wernham Hogg</t>
  </si>
  <si>
    <t>+1 (028) 798-5963</t>
  </si>
  <si>
    <t>2789 Lincoln Drive South</t>
  </si>
  <si>
    <t>Gracie Cowles</t>
  </si>
  <si>
    <t>+1 (151) 940-5706</t>
  </si>
  <si>
    <t>4327 Oak Terrace SE</t>
  </si>
  <si>
    <t>Holden Corona</t>
  </si>
  <si>
    <t>+1 (524) 218-9840</t>
  </si>
  <si>
    <t>5348 Second Place</t>
  </si>
  <si>
    <t>Neal Lehmann</t>
  </si>
  <si>
    <t>+1 (440) 032-5495</t>
  </si>
  <si>
    <t>6185 Cherry Boulevard</t>
  </si>
  <si>
    <t>Constantine Wooldridge</t>
  </si>
  <si>
    <t>+1 (151) 522-5776</t>
  </si>
  <si>
    <t>7375 Valley Avenue</t>
  </si>
  <si>
    <t>Nathalie Mcdougall</t>
  </si>
  <si>
    <t>+1 (449) 329-0587</t>
  </si>
  <si>
    <t>7264 Oak Cove East</t>
  </si>
  <si>
    <t>Geshi Mast</t>
  </si>
  <si>
    <t>+1 (842) 095-2336</t>
  </si>
  <si>
    <t>3693 Spring Avenue East</t>
  </si>
  <si>
    <t>Williams Decker</t>
  </si>
  <si>
    <t>+1 (140) 586-0464</t>
  </si>
  <si>
    <t>1341 Union Cove</t>
  </si>
  <si>
    <t>Jerome Dunham</t>
  </si>
  <si>
    <t>+1 (739) 541-3522</t>
  </si>
  <si>
    <t>92 Sixth Avenue SE</t>
  </si>
  <si>
    <t>Jenis Cody</t>
  </si>
  <si>
    <t>+1 (498) 658-1977</t>
  </si>
  <si>
    <t>9882 Grove Avenue South</t>
  </si>
  <si>
    <t>Eilis Forney</t>
  </si>
  <si>
    <t>+1 (688) 091-2727</t>
  </si>
  <si>
    <t>9125 Oak Boulevard</t>
  </si>
  <si>
    <t>Kaylah Tuck</t>
  </si>
  <si>
    <t>+1 (740) 893-1684</t>
  </si>
  <si>
    <t>9038 Elm Place</t>
  </si>
  <si>
    <t>Ellie Bruton</t>
  </si>
  <si>
    <t>+1 (113) 818-9515</t>
  </si>
  <si>
    <t>1021 Valley Way</t>
  </si>
  <si>
    <t>Aislinn Power</t>
  </si>
  <si>
    <t>+1 (717) 169-8521</t>
  </si>
  <si>
    <t>8824 Hill Street</t>
  </si>
  <si>
    <t>Vito Kopp</t>
  </si>
  <si>
    <t>+1 (193) 734-9877</t>
  </si>
  <si>
    <t>6752 Cedar Cove North</t>
  </si>
  <si>
    <t>Jada Taylor</t>
  </si>
  <si>
    <t>+1 (202) 763-5499</t>
  </si>
  <si>
    <t>3905 Hill Cove</t>
  </si>
  <si>
    <t>Earl Bowie</t>
  </si>
  <si>
    <t>+1 (966) 378-7266</t>
  </si>
  <si>
    <t>2731 Fifth Avenue SW</t>
  </si>
  <si>
    <t>Kansas City</t>
  </si>
  <si>
    <t>Reuben Li</t>
  </si>
  <si>
    <t>+1 (866) 317-6812</t>
  </si>
  <si>
    <t>4576 Fifth Loop NE</t>
  </si>
  <si>
    <t>Cloris Levine</t>
  </si>
  <si>
    <t>+1 (577) 138-3561</t>
  </si>
  <si>
    <t>5880 Cherry Place NE</t>
  </si>
  <si>
    <t>Hollie Dill</t>
  </si>
  <si>
    <t>+1 (433) 497-3113</t>
  </si>
  <si>
    <t>6335 Pine Crescent SE</t>
  </si>
  <si>
    <t>Ibtesam Glover</t>
  </si>
  <si>
    <t>+1 (759) 222-0912</t>
  </si>
  <si>
    <t>3709 Spring Avenue North</t>
  </si>
  <si>
    <t>April Caswell</t>
  </si>
  <si>
    <t>+1 (012) 837-9412</t>
  </si>
  <si>
    <t>4077 Walnut Avenue</t>
  </si>
  <si>
    <t>Domonique Messer</t>
  </si>
  <si>
    <t>+1 (786) 978-8662</t>
  </si>
  <si>
    <t>4101 Water Boulevard</t>
  </si>
  <si>
    <t>Rodrigo White</t>
  </si>
  <si>
    <t>+1 (167) 299-5816</t>
  </si>
  <si>
    <t>6335 Maple Alley</t>
  </si>
  <si>
    <t>Lyndsey Numbers</t>
  </si>
  <si>
    <t>+1 (646) 344-0037</t>
  </si>
  <si>
    <t>8307 View Road</t>
  </si>
  <si>
    <t>Ailani Warner</t>
  </si>
  <si>
    <t>+1 (871) 513-6484</t>
  </si>
  <si>
    <t>6616 Lincoln Freeway West</t>
  </si>
  <si>
    <t>Baker Langley</t>
  </si>
  <si>
    <t>+1 (728) 128-0624</t>
  </si>
  <si>
    <t>6012 Maple Court</t>
  </si>
  <si>
    <t>Angeni Lew</t>
  </si>
  <si>
    <t>+1 (415) 844-4531</t>
  </si>
  <si>
    <t>167 Lincoln Boulevard West</t>
  </si>
  <si>
    <t>Gabriela Coble</t>
  </si>
  <si>
    <t>+1 (220) 032-6523</t>
  </si>
  <si>
    <t>3647 Lincoln Freeway SW</t>
  </si>
  <si>
    <t>Christen Tuttle</t>
  </si>
  <si>
    <t>+1 (347) 450-3688</t>
  </si>
  <si>
    <t>6659 Cedar Freeway NE</t>
  </si>
  <si>
    <t>Henderson</t>
  </si>
  <si>
    <t>Colby Mohr</t>
  </si>
  <si>
    <t>+1 (357) 957-2981</t>
  </si>
  <si>
    <t>7164 Oak Avenue</t>
  </si>
  <si>
    <t>Lorine Toliver</t>
  </si>
  <si>
    <t>+1 (652) 646-0707</t>
  </si>
  <si>
    <t>560 Washington Alley</t>
  </si>
  <si>
    <t>Ann Mcneal</t>
  </si>
  <si>
    <t>+1 (271) 198-0055</t>
  </si>
  <si>
    <t>8229 Fourth Drive North</t>
  </si>
  <si>
    <t>Ethelyn Witt</t>
  </si>
  <si>
    <t>Osato Chemicals</t>
  </si>
  <si>
    <t>+1 (207) 968-1456</t>
  </si>
  <si>
    <t>6384 Fifth Street</t>
  </si>
  <si>
    <t>Rena Reaves</t>
  </si>
  <si>
    <t>+1 (596) 099-9810</t>
  </si>
  <si>
    <t>6184 View Road North</t>
  </si>
  <si>
    <t>Lenora Whelan</t>
  </si>
  <si>
    <t>+1 (720) 348-4970</t>
  </si>
  <si>
    <t>50 Mill Canal</t>
  </si>
  <si>
    <t>Berniece Chance</t>
  </si>
  <si>
    <t>+1 (974) 925-9304</t>
  </si>
  <si>
    <t>2977 Valley Avenue South</t>
  </si>
  <si>
    <t>Auryon Katz</t>
  </si>
  <si>
    <t>+1 (927) 604-4090</t>
  </si>
  <si>
    <t>5240 First Avenue NW</t>
  </si>
  <si>
    <t>Iseult Charlton</t>
  </si>
  <si>
    <t>+1 (706) 689-7068</t>
  </si>
  <si>
    <t>6424 Oak Crescent SW</t>
  </si>
  <si>
    <t>Gretchen Kingsley</t>
  </si>
  <si>
    <t>+1 (750) 852-5098</t>
  </si>
  <si>
    <t>7539 Park Place West</t>
  </si>
  <si>
    <t>Kirima Zook</t>
  </si>
  <si>
    <t>+1 (544) 047-7669</t>
  </si>
  <si>
    <t>2798 Walnut Row</t>
  </si>
  <si>
    <t>Iyana Mosier</t>
  </si>
  <si>
    <t>+1 (211) 195-7568</t>
  </si>
  <si>
    <t>9490 Union Park NW</t>
  </si>
  <si>
    <t>Kala Saylor</t>
  </si>
  <si>
    <t>+1 (490) 566-7649</t>
  </si>
  <si>
    <t>3154 Elm Circle</t>
  </si>
  <si>
    <t>Kiri Vigil</t>
  </si>
  <si>
    <t>+1 (255) 238-9083</t>
  </si>
  <si>
    <t>4644 Third Row</t>
  </si>
  <si>
    <t>Najee Hawthorne</t>
  </si>
  <si>
    <t>+1 (514) 768-0785</t>
  </si>
  <si>
    <t>2456 Main Circle</t>
  </si>
  <si>
    <t>Abbie Baker</t>
  </si>
  <si>
    <t>+1 (673) 247-7745</t>
  </si>
  <si>
    <t>9234 View Street West</t>
  </si>
  <si>
    <t>Danna Brody</t>
  </si>
  <si>
    <t>+1 (365) 282-0333</t>
  </si>
  <si>
    <t>2056 Cherry Lane</t>
  </si>
  <si>
    <t>Brianna Castle</t>
  </si>
  <si>
    <t>+1 (122) 848-5685</t>
  </si>
  <si>
    <t>6713 Fifth Cove</t>
  </si>
  <si>
    <t>Valentina Bayer</t>
  </si>
  <si>
    <t>+1 (467) 006-2065</t>
  </si>
  <si>
    <t>8187 Oak Avenue</t>
  </si>
  <si>
    <t>Kaylie Manley</t>
  </si>
  <si>
    <t>+1 (642) 812-9081</t>
  </si>
  <si>
    <t>9970 Church Street North</t>
  </si>
  <si>
    <t>Brandyn Cuellar</t>
  </si>
  <si>
    <t>+1 (039) 787-4399</t>
  </si>
  <si>
    <t>1270 Spring Circle</t>
  </si>
  <si>
    <t>Alaula Otero</t>
  </si>
  <si>
    <t>+1 (095) 740-5858</t>
  </si>
  <si>
    <t>5073 Spring Crescent</t>
  </si>
  <si>
    <t>Joanna Proctor</t>
  </si>
  <si>
    <t>+1 (123) 038-2988</t>
  </si>
  <si>
    <t>628 Cherry Road</t>
  </si>
  <si>
    <t>Lyndell Ng</t>
  </si>
  <si>
    <t>+1 (132) 385-4462</t>
  </si>
  <si>
    <t>7134 Maple Loop</t>
  </si>
  <si>
    <t>Evangelina Cooke</t>
  </si>
  <si>
    <t>+1 (748) 487-7806</t>
  </si>
  <si>
    <t>1095 Central Drive</t>
  </si>
  <si>
    <t>Coleman Stapleton</t>
  </si>
  <si>
    <t>+1 (509) 633-6250</t>
  </si>
  <si>
    <t>7545 Eighth Freeway West</t>
  </si>
  <si>
    <t>Zavier Montgomery</t>
  </si>
  <si>
    <t>+1 (382) 010-1388</t>
  </si>
  <si>
    <t>9262 Second Way NE</t>
  </si>
  <si>
    <t>Agila Kelly</t>
  </si>
  <si>
    <t>+1 (476) 269-7956</t>
  </si>
  <si>
    <t>2232 Main Loop NE</t>
  </si>
  <si>
    <t>Charleen Welker</t>
  </si>
  <si>
    <t>+1 (242) 991-8181</t>
  </si>
  <si>
    <t>5720 Valley Way</t>
  </si>
  <si>
    <t>Everett Carson</t>
  </si>
  <si>
    <t>+1 (478) 318-6091</t>
  </si>
  <si>
    <t>7358 Second Place West</t>
  </si>
  <si>
    <t>Naida Kimbrough</t>
  </si>
  <si>
    <t>+1 (068) 642-1066</t>
  </si>
  <si>
    <t>2209 Broad Lane West</t>
  </si>
  <si>
    <t>Federico Lin</t>
  </si>
  <si>
    <t>+1 (446) 487-9428</t>
  </si>
  <si>
    <t>5976 Oak Circle</t>
  </si>
  <si>
    <t>Nira Tijerina</t>
  </si>
  <si>
    <t>+1 (561) 675-6527</t>
  </si>
  <si>
    <t>2226 Fifth Park South</t>
  </si>
  <si>
    <t>Valerie Gilman</t>
  </si>
  <si>
    <t>+1 (202) 814-6150</t>
  </si>
  <si>
    <t>2771 Walnut Terrace South</t>
  </si>
  <si>
    <t>Ahmad Schindler</t>
  </si>
  <si>
    <t>+1 (532) 919-5186</t>
  </si>
  <si>
    <t>3736 Park Drive</t>
  </si>
  <si>
    <t>Rene Ma</t>
  </si>
  <si>
    <t>+1 (650) 263-8245</t>
  </si>
  <si>
    <t>1980 Hill Street</t>
  </si>
  <si>
    <t>Andrew Ocampo</t>
  </si>
  <si>
    <t>+1 (671) 077-2526</t>
  </si>
  <si>
    <t>9853 Ninth Street</t>
  </si>
  <si>
    <t>Concord</t>
  </si>
  <si>
    <t>Unknown Hagen</t>
  </si>
  <si>
    <t>+1 (017) 109-7116</t>
  </si>
  <si>
    <t>8942 Washington Freeway North</t>
  </si>
  <si>
    <t>Nizana Samuel</t>
  </si>
  <si>
    <t>+1 (305) 064-6971</t>
  </si>
  <si>
    <t>7160 Hill Court</t>
  </si>
  <si>
    <t>Crystal Cassell</t>
  </si>
  <si>
    <t>+1 (608) 748-5429</t>
  </si>
  <si>
    <t>4671 Oak Boulevard West</t>
  </si>
  <si>
    <t>Blanche Gallant</t>
  </si>
  <si>
    <t>+1 (368) 089-9074</t>
  </si>
  <si>
    <t>9976 Hill Freeway</t>
  </si>
  <si>
    <t>Vada Hood</t>
  </si>
  <si>
    <t>+1 (420) 141-9398</t>
  </si>
  <si>
    <t>4754 Main Canal</t>
  </si>
  <si>
    <t>Isi Mares</t>
  </si>
  <si>
    <t>+1 (661) 685-1890</t>
  </si>
  <si>
    <t>2058 View Road</t>
  </si>
  <si>
    <t>Kingsley Banda</t>
  </si>
  <si>
    <t>+1 (944) 738-0784</t>
  </si>
  <si>
    <t>1770 Church Road West</t>
  </si>
  <si>
    <t>Caresse Almeida</t>
  </si>
  <si>
    <t>+1 (969) 913-9250</t>
  </si>
  <si>
    <t>136 Elm Terrace South</t>
  </si>
  <si>
    <t>Bina Edwards</t>
  </si>
  <si>
    <t>+1 (575) 857-0584</t>
  </si>
  <si>
    <t>9016 Adams Loop SW</t>
  </si>
  <si>
    <t>Nizana Ralston</t>
  </si>
  <si>
    <t>+1 (680) 582-8863</t>
  </si>
  <si>
    <t>2838 Sixth Lane West</t>
  </si>
  <si>
    <t>Eboni Hamer</t>
  </si>
  <si>
    <t>+1 (797) 057-6096</t>
  </si>
  <si>
    <t>7889 Maple Loop</t>
  </si>
  <si>
    <t>Kendra Mobley</t>
  </si>
  <si>
    <t>+1 (824) 415-1537</t>
  </si>
  <si>
    <t>4584 Jefferson Parkway SW</t>
  </si>
  <si>
    <t>Duane Brice</t>
  </si>
  <si>
    <t>+1 (588) 967-7855</t>
  </si>
  <si>
    <t>7484 Elm Boulevard North</t>
  </si>
  <si>
    <t>Sharon Pence</t>
  </si>
  <si>
    <t>+1 (457) 731-0065</t>
  </si>
  <si>
    <t>2078 Central Road SE</t>
  </si>
  <si>
    <t>Kyria Hathaway</t>
  </si>
  <si>
    <t>+1 (261) 232-3925</t>
  </si>
  <si>
    <t>1785 Market Way NE</t>
  </si>
  <si>
    <t>Chandler Mixon</t>
  </si>
  <si>
    <t>+1 (811) 067-0581</t>
  </si>
  <si>
    <t>9826 Second Freeway</t>
  </si>
  <si>
    <t>Mahala Barbosa</t>
  </si>
  <si>
    <t>+1 (247) 902-1159</t>
  </si>
  <si>
    <t>7941 Spring Drive West</t>
  </si>
  <si>
    <t>Bud Sinclair</t>
  </si>
  <si>
    <t>+1 (544) 914-4960</t>
  </si>
  <si>
    <t>2603 Main Canal</t>
  </si>
  <si>
    <t>Christopher Fleming</t>
  </si>
  <si>
    <t>+1 (570) 689-8687</t>
  </si>
  <si>
    <t>8767 Market Boulevard SE</t>
  </si>
  <si>
    <t>Eloy Pinto</t>
  </si>
  <si>
    <t>+1 (822) 636-8472</t>
  </si>
  <si>
    <t>5758 First Parkway East</t>
  </si>
  <si>
    <t>Wylie Causey</t>
  </si>
  <si>
    <t>+1 (191) 804-0290</t>
  </si>
  <si>
    <t>6649 Oak Court</t>
  </si>
  <si>
    <t>Clint Blakely</t>
  </si>
  <si>
    <t>+1 (807) 058-8319</t>
  </si>
  <si>
    <t>4602 Union Drive</t>
  </si>
  <si>
    <t>Vergie Mcconnell</t>
  </si>
  <si>
    <t>+1 (542) 230-4375</t>
  </si>
  <si>
    <t>8659 Seventh Lane North</t>
  </si>
  <si>
    <t>Roxie Oswalt</t>
  </si>
  <si>
    <t>+1 (385) 835-0880</t>
  </si>
  <si>
    <t>3669 Walnut Canal</t>
  </si>
  <si>
    <t>Kevina Fernandez</t>
  </si>
  <si>
    <t>+1 (202) 001-2509</t>
  </si>
  <si>
    <t>8359 Second Place</t>
  </si>
  <si>
    <t>Langer Carr</t>
  </si>
  <si>
    <t>+1 (687) 583-0098</t>
  </si>
  <si>
    <t>2616 Ninth Way East</t>
  </si>
  <si>
    <t>Denver</t>
  </si>
  <si>
    <t>Charles Milligan</t>
  </si>
  <si>
    <t>+1 (241) 405-9685</t>
  </si>
  <si>
    <t>578 Union Park</t>
  </si>
  <si>
    <t>Madison Asbury</t>
  </si>
  <si>
    <t>+1 (787) 955-6314</t>
  </si>
  <si>
    <t>2086 Pine Canal</t>
  </si>
  <si>
    <t>Bliss Stoner</t>
  </si>
  <si>
    <t>+1 (211) 138-6588</t>
  </si>
  <si>
    <t>8457 Union Lane SW</t>
  </si>
  <si>
    <t>Carmine Mcneill</t>
  </si>
  <si>
    <t>+1 (721) 292-9570</t>
  </si>
  <si>
    <t>9080 Fifth Way SE</t>
  </si>
  <si>
    <t>Brisa Quinones</t>
  </si>
  <si>
    <t>+1 (144) 871-4210</t>
  </si>
  <si>
    <t>2584 Elm Cove</t>
  </si>
  <si>
    <t>Amira Seal</t>
  </si>
  <si>
    <t>+1 (977) 559-1077</t>
  </si>
  <si>
    <t>9694 Maple Cove</t>
  </si>
  <si>
    <t>Albert Aiken</t>
  </si>
  <si>
    <t>+1 (636) 002-5192</t>
  </si>
  <si>
    <t>6114 Fifth Alley NE</t>
  </si>
  <si>
    <t>Adam Harman</t>
  </si>
  <si>
    <t>+1 (484) 016-9376</t>
  </si>
  <si>
    <t>4761 Maple Place NE</t>
  </si>
  <si>
    <t>Asha Holm</t>
  </si>
  <si>
    <t>+1 (527) 906-3819</t>
  </si>
  <si>
    <t>791 Hill Park East</t>
  </si>
  <si>
    <t>Colette Thorpe</t>
  </si>
  <si>
    <t>+1 (008) 258-3235</t>
  </si>
  <si>
    <t>8315 Sixth Terrace</t>
  </si>
  <si>
    <t>Aparajita Strickland</t>
  </si>
  <si>
    <t>+1 (960) 411-7071</t>
  </si>
  <si>
    <t>4870 Maple Circle</t>
  </si>
  <si>
    <t>Tammy Nathan</t>
  </si>
  <si>
    <t>+1 (516) 032-7322</t>
  </si>
  <si>
    <t>6604 Hill Parkway NE</t>
  </si>
  <si>
    <t>Chula Vista</t>
  </si>
  <si>
    <t>Laurie Bills</t>
  </si>
  <si>
    <t>+1 (945) 650-6578</t>
  </si>
  <si>
    <t>104 Second Court NW</t>
  </si>
  <si>
    <t>Dutch Pollard</t>
  </si>
  <si>
    <t>+1 (061) 884-0300</t>
  </si>
  <si>
    <t>7355 Church Street</t>
  </si>
  <si>
    <t>Raymond Zapata</t>
  </si>
  <si>
    <t>+1 (740) 254-8248</t>
  </si>
  <si>
    <t>6775 Mill Park</t>
  </si>
  <si>
    <t>Demarco Oden</t>
  </si>
  <si>
    <t>+1 (254) 384-8558</t>
  </si>
  <si>
    <t>3688 Valley Crescent</t>
  </si>
  <si>
    <t>Dennie Rios</t>
  </si>
  <si>
    <t>+1 (756) 994-9787</t>
  </si>
  <si>
    <t>8854 View Lane</t>
  </si>
  <si>
    <t>Kortney Herrin</t>
  </si>
  <si>
    <t>+1 (078) 295-6640</t>
  </si>
  <si>
    <t>9328 Cherry Loop SE</t>
  </si>
  <si>
    <t>Alexa Quick</t>
  </si>
  <si>
    <t>+1 (469) 801-1021</t>
  </si>
  <si>
    <t>120 Maple Circle SE</t>
  </si>
  <si>
    <t>Dannie Kim</t>
  </si>
  <si>
    <t>+1 (241) 264-9444</t>
  </si>
  <si>
    <t>9142 Adams Road</t>
  </si>
  <si>
    <t>Renee Post</t>
  </si>
  <si>
    <t>+1 (698) 498-7941</t>
  </si>
  <si>
    <t>9184 Church Drive</t>
  </si>
  <si>
    <t>Marita Darden</t>
  </si>
  <si>
    <t>+1 (208) 585-1864</t>
  </si>
  <si>
    <t>7868 Mill Terrace NE</t>
  </si>
  <si>
    <t>Claudine Billups</t>
  </si>
  <si>
    <t>+1 (422) 075-4457</t>
  </si>
  <si>
    <t>3317 Church Crescent West</t>
  </si>
  <si>
    <t>Ballard Goldman</t>
  </si>
  <si>
    <t>+1 (129) 949-3384</t>
  </si>
  <si>
    <t>3699 Third Boulevard East</t>
  </si>
  <si>
    <t>Georgina Melendez</t>
  </si>
  <si>
    <t>+1 (626) 819-8931</t>
  </si>
  <si>
    <t>6161 Walnut Crescent South</t>
  </si>
  <si>
    <t>Angelita Saxton</t>
  </si>
  <si>
    <t>+1 (679) 384-2127</t>
  </si>
  <si>
    <t>2702 Fourth Parkway</t>
  </si>
  <si>
    <t>Romona Mccann</t>
  </si>
  <si>
    <t>+1 (867) 451-7423</t>
  </si>
  <si>
    <t>6903 Second Parkway</t>
  </si>
  <si>
    <t>Jasmine Larsen</t>
  </si>
  <si>
    <t>+1 (296) 720-2063</t>
  </si>
  <si>
    <t>6285 Park Cove</t>
  </si>
  <si>
    <t>Eris Locklear</t>
  </si>
  <si>
    <t>+1 (810) 064-3314</t>
  </si>
  <si>
    <t>2089 Jefferson Loop</t>
  </si>
  <si>
    <t>Carmela Napier</t>
  </si>
  <si>
    <t>+1 (200) 030-0961</t>
  </si>
  <si>
    <t>7797 Union Canal SW</t>
  </si>
  <si>
    <t>Syble Pack</t>
  </si>
  <si>
    <t>+1 (549) 009-7599</t>
  </si>
  <si>
    <t>5533 Central Boulevard North</t>
  </si>
  <si>
    <t>Bibiane Hogue</t>
  </si>
  <si>
    <t>Monarch Playing Card Co.</t>
  </si>
  <si>
    <t>+1 (025) 414-2385</t>
  </si>
  <si>
    <t>3000 Cedar Row</t>
  </si>
  <si>
    <t>Reilly Flanagan</t>
  </si>
  <si>
    <t>+1 (348) 544-7941</t>
  </si>
  <si>
    <t>1579 Pine Alley NW</t>
  </si>
  <si>
    <t>Donald Ball</t>
  </si>
  <si>
    <t>+1 (912) 355-5416</t>
  </si>
  <si>
    <t>8208 Third Crescent</t>
  </si>
  <si>
    <t>Johny Barron</t>
  </si>
  <si>
    <t>+1 (682) 606-0405</t>
  </si>
  <si>
    <t>9232 Lake Row NW</t>
  </si>
  <si>
    <t>Chaim Flynn</t>
  </si>
  <si>
    <t>+1 (535) 098-6076</t>
  </si>
  <si>
    <t>2428 Sixth Boulevard</t>
  </si>
  <si>
    <t>Brooklyn Mckinley</t>
  </si>
  <si>
    <t>+1 (821) 216-9500</t>
  </si>
  <si>
    <t>9928 Pine Loop</t>
  </si>
  <si>
    <t>Jovanni Lemay</t>
  </si>
  <si>
    <t>+1 (121) 190-7844</t>
  </si>
  <si>
    <t>5975 Cherry Circle</t>
  </si>
  <si>
    <t>Augusta Burt</t>
  </si>
  <si>
    <t>+1 (562) 705-3387</t>
  </si>
  <si>
    <t>334 Valley Avenue</t>
  </si>
  <si>
    <t>Rogelio Rauch</t>
  </si>
  <si>
    <t>+1 (830) 444-4310</t>
  </si>
  <si>
    <t>6743 Jefferson Lane</t>
  </si>
  <si>
    <t>Koto Gross</t>
  </si>
  <si>
    <t>+1 (180) 654-3951</t>
  </si>
  <si>
    <t>6802 Union Freeway NW</t>
  </si>
  <si>
    <t>Olivia Salisbury</t>
  </si>
  <si>
    <t>+1 (339) 175-6569</t>
  </si>
  <si>
    <t>7390 Chestnut Canal</t>
  </si>
  <si>
    <t>Cael Bradbury</t>
  </si>
  <si>
    <t>+1 (430) 048-9732</t>
  </si>
  <si>
    <t>6485 Pine Place</t>
  </si>
  <si>
    <t>Raymond Allred</t>
  </si>
  <si>
    <t>+1 (847) 354-2532</t>
  </si>
  <si>
    <t>9026 Church Road</t>
  </si>
  <si>
    <t>Brook Allison</t>
  </si>
  <si>
    <t>+1 (332) 173-6077</t>
  </si>
  <si>
    <t>7480 Chestnut Freeway North</t>
  </si>
  <si>
    <t>Gillespie Matlock</t>
  </si>
  <si>
    <t>+1 (905) 632-1270</t>
  </si>
  <si>
    <t>8030 Main Drive</t>
  </si>
  <si>
    <t>Jenaya Treadway</t>
  </si>
  <si>
    <t>+1 (898) 639-8352</t>
  </si>
  <si>
    <t>1117 Seventh Circle NE</t>
  </si>
  <si>
    <t>Jordan Derosa</t>
  </si>
  <si>
    <t>+1 (899) 110-8191</t>
  </si>
  <si>
    <t>8875 Lake Way</t>
  </si>
  <si>
    <t>Gary Collier</t>
  </si>
  <si>
    <t>+1 (421) 916-5917</t>
  </si>
  <si>
    <t>9556 Market Park SE</t>
  </si>
  <si>
    <t>Marilee Singletary</t>
  </si>
  <si>
    <t>+1 (990) 608-6908</t>
  </si>
  <si>
    <t>7597 Third Loop North</t>
  </si>
  <si>
    <t>Lael Barclay</t>
  </si>
  <si>
    <t>+1 (776) 388-3785</t>
  </si>
  <si>
    <t>4999 Third Row</t>
  </si>
  <si>
    <t>Dean Adamson</t>
  </si>
  <si>
    <t>+1 (106) 531-8631</t>
  </si>
  <si>
    <t>9420 Union Way East</t>
  </si>
  <si>
    <t>Lacy Navarrete</t>
  </si>
  <si>
    <t>+1 (294) 183-7038</t>
  </si>
  <si>
    <t>5034 Main Park SE</t>
  </si>
  <si>
    <t>Charis Alarcon</t>
  </si>
  <si>
    <t>+1 (546) 286-9999</t>
  </si>
  <si>
    <t>8805 Cherry Loop</t>
  </si>
  <si>
    <t>Mahon Rau</t>
  </si>
  <si>
    <t>+1 (892) 208-9153</t>
  </si>
  <si>
    <t>9837 Maple Cove</t>
  </si>
  <si>
    <t>Abrona Mckenna</t>
  </si>
  <si>
    <t>+1 (877) 697-7401</t>
  </si>
  <si>
    <t>735 Oak Drive</t>
  </si>
  <si>
    <t>Carson Haag</t>
  </si>
  <si>
    <t>+1 (356) 685-0664</t>
  </si>
  <si>
    <t>27 Maple Street</t>
  </si>
  <si>
    <t>Doris Burney</t>
  </si>
  <si>
    <t>+1 (140) 019-6942</t>
  </si>
  <si>
    <t>5522 Chestnut Drive</t>
  </si>
  <si>
    <t>Reva Giroux</t>
  </si>
  <si>
    <t>+1 (581) 028-7296</t>
  </si>
  <si>
    <t>8682 Park Freeway</t>
  </si>
  <si>
    <t>Caldwell Emanuel</t>
  </si>
  <si>
    <t>+1 (260) 239-8565</t>
  </si>
  <si>
    <t>1545 Washington Loop</t>
  </si>
  <si>
    <t>Jessica Mabry</t>
  </si>
  <si>
    <t>+1 (860) 833-4511</t>
  </si>
  <si>
    <t>8879 Jefferson Crescent</t>
  </si>
  <si>
    <t>Burl Jacobsen</t>
  </si>
  <si>
    <t>+1 (246) 960-9052</t>
  </si>
  <si>
    <t>9467 Ninth Terrace</t>
  </si>
  <si>
    <t>Alysia Barrows</t>
  </si>
  <si>
    <t>+1 (638) 677-1333</t>
  </si>
  <si>
    <t>3660 Washington Canal</t>
  </si>
  <si>
    <t>Waymon Meyer</t>
  </si>
  <si>
    <t>+1 (574) 777-0493</t>
  </si>
  <si>
    <t>1751 Seventh Crescent</t>
  </si>
  <si>
    <t>Kyran Bader</t>
  </si>
  <si>
    <t>+1 (319) 461-6849</t>
  </si>
  <si>
    <t>9571 Spring Terrace East</t>
  </si>
  <si>
    <t>Lowell</t>
  </si>
  <si>
    <t>01850</t>
  </si>
  <si>
    <t>Cleo Nixon</t>
  </si>
  <si>
    <t>+1 (719) 523-2090</t>
  </si>
  <si>
    <t>476 Water Terrace SE</t>
  </si>
  <si>
    <t>Latham Mercier</t>
  </si>
  <si>
    <t>+1 (697) 563-5421</t>
  </si>
  <si>
    <t>2656 Adams Cove West</t>
  </si>
  <si>
    <t>Cayla Chow</t>
  </si>
  <si>
    <t>+1 (161) 236-9574</t>
  </si>
  <si>
    <t>2070 Lake Boulevard North</t>
  </si>
  <si>
    <t>Katlin Spooner</t>
  </si>
  <si>
    <t>+1 (977) 161-2465</t>
  </si>
  <si>
    <t>4185 Cherry Road North</t>
  </si>
  <si>
    <t>Jacquelyn Randall</t>
  </si>
  <si>
    <t>+1 (781) 511-9059</t>
  </si>
  <si>
    <t>9266 Maple Alley</t>
  </si>
  <si>
    <t>Ivana Wing</t>
  </si>
  <si>
    <t>+1 (440) 663-5098</t>
  </si>
  <si>
    <t>3260 Lincoln Drive</t>
  </si>
  <si>
    <t>Sanaa Bruno</t>
  </si>
  <si>
    <t>+1 (060) 473-7590</t>
  </si>
  <si>
    <t>8067 Washington Terrace</t>
  </si>
  <si>
    <t>Harland Coates</t>
  </si>
  <si>
    <t>+1 (005) 558-6844</t>
  </si>
  <si>
    <t>2799 Washington Road</t>
  </si>
  <si>
    <t>Karson Martell</t>
  </si>
  <si>
    <t>+1 (332) 309-6601</t>
  </si>
  <si>
    <t>2452 Grove Circle</t>
  </si>
  <si>
    <t>Rhiannon Hendon</t>
  </si>
  <si>
    <t>+1 (749) 282-6956</t>
  </si>
  <si>
    <t>2222 Elm Boulevard</t>
  </si>
  <si>
    <t>Shelbie Moll</t>
  </si>
  <si>
    <t>+1 (760) 864-1656</t>
  </si>
  <si>
    <t>7125 Cedar Drive East</t>
  </si>
  <si>
    <t>Elois Blackman</t>
  </si>
  <si>
    <t>+1 (930) 243-6149</t>
  </si>
  <si>
    <t>2330 Hill Freeway</t>
  </si>
  <si>
    <t>Kennith Lind</t>
  </si>
  <si>
    <t>+1 (166) 104-4507</t>
  </si>
  <si>
    <t>5094 Central Street</t>
  </si>
  <si>
    <t>Adelie Kimbrough</t>
  </si>
  <si>
    <t>+1 (422) 776-3643</t>
  </si>
  <si>
    <t>1421 Spring Lane NW</t>
  </si>
  <si>
    <t>Jason Antonio</t>
  </si>
  <si>
    <t>+1 (497) 432-8755</t>
  </si>
  <si>
    <t>3861 Walnut Canal</t>
  </si>
  <si>
    <t>Isolde Jacques</t>
  </si>
  <si>
    <t>+1 (336) 257-0026</t>
  </si>
  <si>
    <t>888 Fifth Row</t>
  </si>
  <si>
    <t>Mya Rollins</t>
  </si>
  <si>
    <t>+1 (494) 793-4879</t>
  </si>
  <si>
    <t>7684 Elm Court</t>
  </si>
  <si>
    <t>Berkeley</t>
  </si>
  <si>
    <t>Asa Castellano</t>
  </si>
  <si>
    <t>+1 (018) 477-4889</t>
  </si>
  <si>
    <t>77 Lincoln Lane SE</t>
  </si>
  <si>
    <t>Sydney Burrell</t>
  </si>
  <si>
    <t>+1 (752) 113-3079</t>
  </si>
  <si>
    <t>6922 First Court</t>
  </si>
  <si>
    <t>Isis Burr</t>
  </si>
  <si>
    <t>+1 (937) 062-3850</t>
  </si>
  <si>
    <t>3971 Eighth Street</t>
  </si>
  <si>
    <t>Dempster Nix</t>
  </si>
  <si>
    <t>+1 (952) 057-9666</t>
  </si>
  <si>
    <t>6825 Water Terrace</t>
  </si>
  <si>
    <t>Nova Gragg</t>
  </si>
  <si>
    <t>+1 (222) 666-8887</t>
  </si>
  <si>
    <t>2141 Maple Park</t>
  </si>
  <si>
    <t>Ronald Taggart</t>
  </si>
  <si>
    <t>+1 (921) 546-6865</t>
  </si>
  <si>
    <t>5738 Church Way</t>
  </si>
  <si>
    <t>Evans Chu</t>
  </si>
  <si>
    <t>+1 (652) 417-8841</t>
  </si>
  <si>
    <t>3827 View Way East</t>
  </si>
  <si>
    <t>Rolando Oconner</t>
  </si>
  <si>
    <t>+1 (947) 381-0657</t>
  </si>
  <si>
    <t>9746 View Avenue NW</t>
  </si>
  <si>
    <t>Emile Hummel</t>
  </si>
  <si>
    <t>+1 (873) 888-7499</t>
  </si>
  <si>
    <t>3916 Grove Avenue North</t>
  </si>
  <si>
    <t>Hunter Poe</t>
  </si>
  <si>
    <t>+1 (001) 781-0564</t>
  </si>
  <si>
    <t>3501 Maple Street West</t>
  </si>
  <si>
    <t>Bernard Hutchison</t>
  </si>
  <si>
    <t>+1 (210) 999-3109</t>
  </si>
  <si>
    <t>4167 View Avenue East</t>
  </si>
  <si>
    <t>Meris Thurston</t>
  </si>
  <si>
    <t>+1 (693) 442-4263</t>
  </si>
  <si>
    <t>1169 Lake Parkway South</t>
  </si>
  <si>
    <t>Mandar Houser</t>
  </si>
  <si>
    <t>+1 (560) 626-0209</t>
  </si>
  <si>
    <t>4471 View Drive</t>
  </si>
  <si>
    <t>Fabiola Jaeger</t>
  </si>
  <si>
    <t>+1 (959) 264-0438</t>
  </si>
  <si>
    <t>9961 Maple Crescent</t>
  </si>
  <si>
    <t>Nellie Causey</t>
  </si>
  <si>
    <t>+1 (428) 634-0326</t>
  </si>
  <si>
    <t>8795 Lake Place</t>
  </si>
  <si>
    <t>Cala Lucas</t>
  </si>
  <si>
    <t>+1 (394) 213-0021</t>
  </si>
  <si>
    <t>1710 Market Terrace NE</t>
  </si>
  <si>
    <t>Wyatt Bernstein</t>
  </si>
  <si>
    <t>+1 (534) 905-7066</t>
  </si>
  <si>
    <t>5838 Water Canal NW</t>
  </si>
  <si>
    <t>Makala Gardner</t>
  </si>
  <si>
    <t>+1 (523) 540-9916</t>
  </si>
  <si>
    <t>4721 Water Road</t>
  </si>
  <si>
    <t>Atara Mccorkle</t>
  </si>
  <si>
    <t>+1 (494) 710-8552</t>
  </si>
  <si>
    <t>723 Seventh Circle West</t>
  </si>
  <si>
    <t>Cortez Bayne</t>
  </si>
  <si>
    <t>+1 (585) 495-4556</t>
  </si>
  <si>
    <t>2586 Third Drive North</t>
  </si>
  <si>
    <t>Storm Henke</t>
  </si>
  <si>
    <t>+1 (087) 010-2932</t>
  </si>
  <si>
    <t>615 Market Place</t>
  </si>
  <si>
    <t>Jaydon Brantley</t>
  </si>
  <si>
    <t>+1 (782) 020-9106</t>
  </si>
  <si>
    <t>5196 Maple Cove</t>
  </si>
  <si>
    <t>Kalinda Manley</t>
  </si>
  <si>
    <t>+1 (344) 941-5759</t>
  </si>
  <si>
    <t>5786 Spring Cove</t>
  </si>
  <si>
    <t>Roscoe Batts</t>
  </si>
  <si>
    <t>+1 (045) 099-7653</t>
  </si>
  <si>
    <t>2649 Chestnut Alley</t>
  </si>
  <si>
    <t>Iniko Nolan</t>
  </si>
  <si>
    <t>+1 (866) 757-4780</t>
  </si>
  <si>
    <t>9710 Pine Canal North</t>
  </si>
  <si>
    <t>Madalynn Sparks</t>
  </si>
  <si>
    <t>+1 (744) 791-1898</t>
  </si>
  <si>
    <t>5569 Elm Parkway SE</t>
  </si>
  <si>
    <t>Joshua Humphries</t>
  </si>
  <si>
    <t>+1 (519) 458-2118</t>
  </si>
  <si>
    <t>3223 Adams Drive SW</t>
  </si>
  <si>
    <t>Aria Cochrane</t>
  </si>
  <si>
    <t>+1 (125) 161-1714</t>
  </si>
  <si>
    <t>1302 Ninth Drive</t>
  </si>
  <si>
    <t>Mardell Schmitt</t>
  </si>
  <si>
    <t>+1 (985) 773-7455</t>
  </si>
  <si>
    <t>3837 Valley Row</t>
  </si>
  <si>
    <t>Ayana Yazzie</t>
  </si>
  <si>
    <t>+1 (155) 510-7418</t>
  </si>
  <si>
    <t>4554 Water Place North</t>
  </si>
  <si>
    <t>Pete Hanlon</t>
  </si>
  <si>
    <t>+1 (135) 244-5758</t>
  </si>
  <si>
    <t>2331 View Road SW</t>
  </si>
  <si>
    <t>Zora Ness</t>
  </si>
  <si>
    <t>+1 (805) 556-1073</t>
  </si>
  <si>
    <t>2010 Central Crescent</t>
  </si>
  <si>
    <t>Durwood Dugas</t>
  </si>
  <si>
    <t>+1 (998) 956-3458</t>
  </si>
  <si>
    <t>9241 Fourth Drive West</t>
  </si>
  <si>
    <t>Isis See</t>
  </si>
  <si>
    <t>+1 (628) 761-6553</t>
  </si>
  <si>
    <t>79 Lincoln Drive NE</t>
  </si>
  <si>
    <t>Caldwell Odonnell</t>
  </si>
  <si>
    <t>+1 (852) 472-9379</t>
  </si>
  <si>
    <t>7193 Church Cove</t>
  </si>
  <si>
    <t>Coleman Garvey</t>
  </si>
  <si>
    <t>+1 (828) 137-0385</t>
  </si>
  <si>
    <t>8111 Sixth Court SW</t>
  </si>
  <si>
    <t>Estefania Lowman</t>
  </si>
  <si>
    <t>+1 (906) 433-1845</t>
  </si>
  <si>
    <t>4062 Spring Circle</t>
  </si>
  <si>
    <t>Eloisa Vogt</t>
  </si>
  <si>
    <t>+1 (982) 018-9385</t>
  </si>
  <si>
    <t>1118 Second Circle</t>
  </si>
  <si>
    <t>Abbott Thorn</t>
  </si>
  <si>
    <t>+1 (435) 283-5215</t>
  </si>
  <si>
    <t>9011 Main Row</t>
  </si>
  <si>
    <t>Campbell Fishman</t>
  </si>
  <si>
    <t>+1 (519) 906-3962</t>
  </si>
  <si>
    <t>2421 Eighth Row SW</t>
  </si>
  <si>
    <t>Oran Clarke</t>
  </si>
  <si>
    <t>+1 (986) 841-8244</t>
  </si>
  <si>
    <t>8102 Ninth Crescent</t>
  </si>
  <si>
    <t>Hartford</t>
  </si>
  <si>
    <t>Fola Mayer</t>
  </si>
  <si>
    <t>+1 (367) 045-2516</t>
  </si>
  <si>
    <t>8748 Main Avenue</t>
  </si>
  <si>
    <t>Jovan Lu</t>
  </si>
  <si>
    <t>+1 (294) 131-7635</t>
  </si>
  <si>
    <t>6164 Union Place</t>
  </si>
  <si>
    <t>Kailee Robson</t>
  </si>
  <si>
    <t>+1 (216) 933-5220</t>
  </si>
  <si>
    <t>5993 Ninth Place East</t>
  </si>
  <si>
    <t>Trevor Carden</t>
  </si>
  <si>
    <t>+1 (189) 761-9837</t>
  </si>
  <si>
    <t>7671 Cedar Canal</t>
  </si>
  <si>
    <t>Lyman Horan</t>
  </si>
  <si>
    <t>+1 (985) 092-5190</t>
  </si>
  <si>
    <t>504 Eighth Street East</t>
  </si>
  <si>
    <t>Nessa Stearns</t>
  </si>
  <si>
    <t>+1 (702) 908-9779</t>
  </si>
  <si>
    <t>6573 Park Park South</t>
  </si>
  <si>
    <t>Laila Salter</t>
  </si>
  <si>
    <t>+1 (217) 689-2280</t>
  </si>
  <si>
    <t>5493 Maple Place SE</t>
  </si>
  <si>
    <t>Reta Samson</t>
  </si>
  <si>
    <t>+1 (290) 192-6817</t>
  </si>
  <si>
    <t>590 Maple Loop SE</t>
  </si>
  <si>
    <t>Marshall Stanfield</t>
  </si>
  <si>
    <t>+1 (520) 232-4347</t>
  </si>
  <si>
    <t>7420 Lake Place</t>
  </si>
  <si>
    <t>Roma Hackney</t>
  </si>
  <si>
    <t>+1 (983) 350-8088</t>
  </si>
  <si>
    <t>6441 Eighth Alley</t>
  </si>
  <si>
    <t>Rochelle Ruff</t>
  </si>
  <si>
    <t>+1 (657) 020-4743</t>
  </si>
  <si>
    <t>9766 Market Cove West</t>
  </si>
  <si>
    <t>Mikaela Valentine</t>
  </si>
  <si>
    <t>+1 (436) 907-4425</t>
  </si>
  <si>
    <t>1395 Mill Boulevard</t>
  </si>
  <si>
    <t>Jeri Burney</t>
  </si>
  <si>
    <t>+1 (775) 249-9736</t>
  </si>
  <si>
    <t>2518 Oak Canal NW</t>
  </si>
  <si>
    <t>Catharine Donahue</t>
  </si>
  <si>
    <t>+1 (870) 788-6896</t>
  </si>
  <si>
    <t>8705 Elm Parkway NE</t>
  </si>
  <si>
    <t>Evan Dahl</t>
  </si>
  <si>
    <t>+1 (747) 874-3459</t>
  </si>
  <si>
    <t>1606 Main Place NE</t>
  </si>
  <si>
    <t>Lehana Calkins</t>
  </si>
  <si>
    <t>+1 (930) 781-2573</t>
  </si>
  <si>
    <t>9691 Seventh Court</t>
  </si>
  <si>
    <t>Lilika Magee</t>
  </si>
  <si>
    <t>+1 (062) 922-2895</t>
  </si>
  <si>
    <t>6557 Elm Cove NE</t>
  </si>
  <si>
    <t>Aurelio Chalmers</t>
  </si>
  <si>
    <t>+1 (609) 435-6647</t>
  </si>
  <si>
    <t>6112 Spring Boulevard NW</t>
  </si>
  <si>
    <t>Davan Younger</t>
  </si>
  <si>
    <t>+1 (228) 985-0438</t>
  </si>
  <si>
    <t>6368 Chestnut Cove</t>
  </si>
  <si>
    <t>Paulina Tran</t>
  </si>
  <si>
    <t>+1 (604) 702-8538</t>
  </si>
  <si>
    <t>6022 Jefferson Parkway</t>
  </si>
  <si>
    <t>Benjamin Delarosa</t>
  </si>
  <si>
    <t>+1 (576) 773-1807</t>
  </si>
  <si>
    <t>7034 Fifth Road NW</t>
  </si>
  <si>
    <t>Langdon Pierre</t>
  </si>
  <si>
    <t>+1 (928) 706-5939</t>
  </si>
  <si>
    <t>3485 Park Parkway</t>
  </si>
  <si>
    <t>Ardith Maki</t>
  </si>
  <si>
    <t>+1 (802) 942-5082</t>
  </si>
  <si>
    <t>9427 Valley Way East</t>
  </si>
  <si>
    <t>Katelin Schwarz</t>
  </si>
  <si>
    <t>+1 (412) 225-3243</t>
  </si>
  <si>
    <t>6834 Main Freeway SW</t>
  </si>
  <si>
    <t>Nathanial Bourgeois</t>
  </si>
  <si>
    <t>+1 (417) 859-1606</t>
  </si>
  <si>
    <t>1987 Pine Boulevard</t>
  </si>
  <si>
    <t>Lottie Speight</t>
  </si>
  <si>
    <t>+1 (232) 374-1087</t>
  </si>
  <si>
    <t>2440 Seventh Parkway East</t>
  </si>
  <si>
    <t>Jalena Lindley</t>
  </si>
  <si>
    <t>+1 (791) 149-3010</t>
  </si>
  <si>
    <t>2304 Union Freeway South</t>
  </si>
  <si>
    <t>Kiden Mcswain</t>
  </si>
  <si>
    <t>+1 (073) 147-3481</t>
  </si>
  <si>
    <t>5651 Ninth Lane SW</t>
  </si>
  <si>
    <t>Landon Palacios</t>
  </si>
  <si>
    <t>+1 (531) 369-9458</t>
  </si>
  <si>
    <t>6385 Second Place</t>
  </si>
  <si>
    <t>Baylee Pinkston</t>
  </si>
  <si>
    <t>+1 (593) 621-5676</t>
  </si>
  <si>
    <t>1307 Sixth Boulevard</t>
  </si>
  <si>
    <t>Ronnie Kinder</t>
  </si>
  <si>
    <t>+1 (380) 082-3486</t>
  </si>
  <si>
    <t>7520 Elm Alley NE</t>
  </si>
  <si>
    <t>Abel Gamble</t>
  </si>
  <si>
    <t>+1 (980) 478-8737</t>
  </si>
  <si>
    <t>8963 Eighth Cove</t>
  </si>
  <si>
    <t>Ryan Deluca</t>
  </si>
  <si>
    <t>+1 (071) 222-7265</t>
  </si>
  <si>
    <t>2563 Elm Loop North</t>
  </si>
  <si>
    <t>Rory Vang</t>
  </si>
  <si>
    <t>+1 (877) 713-9572</t>
  </si>
  <si>
    <t>2578 Water Drive South</t>
  </si>
  <si>
    <t>Garvey Dupree</t>
  </si>
  <si>
    <t>+1 (571) 129-1559</t>
  </si>
  <si>
    <t>3884 Hill Park East</t>
  </si>
  <si>
    <t>Syble Dillon</t>
  </si>
  <si>
    <t>+1 (848) 357-1659</t>
  </si>
  <si>
    <t>5247 Washington Drive</t>
  </si>
  <si>
    <t>Hastings Hailey</t>
  </si>
  <si>
    <t>+1 (203) 631-8348</t>
  </si>
  <si>
    <t>8368 Church Circle NE</t>
  </si>
  <si>
    <t>Travis Bruno</t>
  </si>
  <si>
    <t>+1 (543) 939-2931</t>
  </si>
  <si>
    <t>3382 Lincoln Place SE</t>
  </si>
  <si>
    <t>Caelan Putman</t>
  </si>
  <si>
    <t>+1 (812) 176-3307</t>
  </si>
  <si>
    <t>2967 Third Freeway South</t>
  </si>
  <si>
    <t>Staci Olds</t>
  </si>
  <si>
    <t>+1 (763) 091-4049</t>
  </si>
  <si>
    <t>6746 First Street SW</t>
  </si>
  <si>
    <t>Lalla Pate</t>
  </si>
  <si>
    <t>+1 (942) 899-8751</t>
  </si>
  <si>
    <t>746 Fifth Drive West</t>
  </si>
  <si>
    <t>Janeeva Burnett</t>
  </si>
  <si>
    <t>+1 (315) 454-4478</t>
  </si>
  <si>
    <t>559 First Loop</t>
  </si>
  <si>
    <t>Merrill Poindexter</t>
  </si>
  <si>
    <t>+1 (947) 649-9621</t>
  </si>
  <si>
    <t>8835 Spring Freeway East</t>
  </si>
  <si>
    <t>Hanna Pfeiffer</t>
  </si>
  <si>
    <t>+1 (174) 717-6412</t>
  </si>
  <si>
    <t>438 Maple Road North</t>
  </si>
  <si>
    <t>Sullivan Humphries</t>
  </si>
  <si>
    <t>+1 (292) 055-6755</t>
  </si>
  <si>
    <t>6731 Central Cove</t>
  </si>
  <si>
    <t>Kasey Banks</t>
  </si>
  <si>
    <t>+1 (813) 859-0957</t>
  </si>
  <si>
    <t>3345 Cherry Crescent</t>
  </si>
  <si>
    <t>Zola Hanley</t>
  </si>
  <si>
    <t>+1 (890) 460-1722</t>
  </si>
  <si>
    <t>5507 First Row North</t>
  </si>
  <si>
    <t>Clayton Mcmillen</t>
  </si>
  <si>
    <t>+1 (063) 564-5609</t>
  </si>
  <si>
    <t>1876 Cherry Court</t>
  </si>
  <si>
    <t>Quintin Rocha</t>
  </si>
  <si>
    <t>+1 (045) 502-9680</t>
  </si>
  <si>
    <t>882 Central Crescent</t>
  </si>
  <si>
    <t>Fawn George</t>
  </si>
  <si>
    <t>+1 (909) 931-7887</t>
  </si>
  <si>
    <t>423 Second Row West</t>
  </si>
  <si>
    <t>Chandler</t>
  </si>
  <si>
    <t>Neona Garay</t>
  </si>
  <si>
    <t>+1 (316) 745-9361</t>
  </si>
  <si>
    <t>4303 Park Cove</t>
  </si>
  <si>
    <t>Johnnie Mclean</t>
  </si>
  <si>
    <t>+1 (840) 245-9710</t>
  </si>
  <si>
    <t>3535 Maple Drive</t>
  </si>
  <si>
    <t>Infant Downing</t>
  </si>
  <si>
    <t>+1 (740) 770-9784</t>
  </si>
  <si>
    <t>4362 Fourth Avenue North</t>
  </si>
  <si>
    <t>Carmelita Sturgill</t>
  </si>
  <si>
    <t>+1 (711) 060-6183</t>
  </si>
  <si>
    <t>7562 Eighth Way</t>
  </si>
  <si>
    <t>Gia Viera</t>
  </si>
  <si>
    <t>+1 (645) 205-2795</t>
  </si>
  <si>
    <t>828 Elm Canal</t>
  </si>
  <si>
    <t>Ayame Wolf</t>
  </si>
  <si>
    <t>+1 (753) 383-3645</t>
  </si>
  <si>
    <t>886 First Way NE</t>
  </si>
  <si>
    <t>Toby Merrill</t>
  </si>
  <si>
    <t>+1 (100) 741-3501</t>
  </si>
  <si>
    <t>765 Oak Street SE</t>
  </si>
  <si>
    <t>Banyan Rountree</t>
  </si>
  <si>
    <t>+1 (571) 515-2159</t>
  </si>
  <si>
    <t>5488 Central Road NW</t>
  </si>
  <si>
    <t>Claudia Mcnulty</t>
  </si>
  <si>
    <t>+1 (643) 965-0465</t>
  </si>
  <si>
    <t>3387 Eighth Loop SW</t>
  </si>
  <si>
    <t>Tasha Pond</t>
  </si>
  <si>
    <t>+1 (494) 826-0339</t>
  </si>
  <si>
    <t>3033 Mill Way</t>
  </si>
  <si>
    <t>Divya Hardesty</t>
  </si>
  <si>
    <t>+1 (019) 797-6106</t>
  </si>
  <si>
    <t>6003 Lincoln Boulevard West</t>
  </si>
  <si>
    <t>Annetta Back</t>
  </si>
  <si>
    <t>+1 (583) 927-8186</t>
  </si>
  <si>
    <t>1742 Spring Way South</t>
  </si>
  <si>
    <t>Roy Ballard</t>
  </si>
  <si>
    <t>+1 (624) 203-6748</t>
  </si>
  <si>
    <t>2840 Sixth Court NW</t>
  </si>
  <si>
    <t>Cristobal Moe</t>
  </si>
  <si>
    <t>+1 (989) 067-2692</t>
  </si>
  <si>
    <t>9025 Second Street West</t>
  </si>
  <si>
    <t>Luka Johnston</t>
  </si>
  <si>
    <t>+1 (666) 292-1338</t>
  </si>
  <si>
    <t>8366 Eighth Lane West</t>
  </si>
  <si>
    <t>Honey Loomis</t>
  </si>
  <si>
    <t>+1 (615) 444-1779</t>
  </si>
  <si>
    <t>539 Main Terrace West</t>
  </si>
  <si>
    <t>Aldo Perron</t>
  </si>
  <si>
    <t>+1 (487) 503-7233</t>
  </si>
  <si>
    <t>987 Mill Drive</t>
  </si>
  <si>
    <t>Ainka Colley</t>
  </si>
  <si>
    <t>+1 (306) 714-8398</t>
  </si>
  <si>
    <t>4627 Water Lane</t>
  </si>
  <si>
    <t>Isabis Grigsby</t>
  </si>
  <si>
    <t>+1 (527) 615-5699</t>
  </si>
  <si>
    <t>3297 Park Circle</t>
  </si>
  <si>
    <t>Amanda Willoughby</t>
  </si>
  <si>
    <t>+1 (543) 336-2222</t>
  </si>
  <si>
    <t>8019 Fifth Court</t>
  </si>
  <si>
    <t>Cortney Page</t>
  </si>
  <si>
    <t>+1 (310) 620-5314</t>
  </si>
  <si>
    <t>8556 Pine Road West</t>
  </si>
  <si>
    <t>Bertha Etheridge</t>
  </si>
  <si>
    <t>+1 (405) 208-2988</t>
  </si>
  <si>
    <t>4120 Maple Freeway South</t>
  </si>
  <si>
    <t>Oneal Brewster</t>
  </si>
  <si>
    <t>+1 (520) 558-6700</t>
  </si>
  <si>
    <t>4718 Sixth Boulevard</t>
  </si>
  <si>
    <t>Joye Gooden</t>
  </si>
  <si>
    <t>+1 (138) 270-5265</t>
  </si>
  <si>
    <t>7622 Main Parkway</t>
  </si>
  <si>
    <t>Lucile Parkinson</t>
  </si>
  <si>
    <t>+1 (718) 819-1260</t>
  </si>
  <si>
    <t>3524 Market Drive South</t>
  </si>
  <si>
    <t>Simone Kirchner</t>
  </si>
  <si>
    <t>+1 (859) 078-9289</t>
  </si>
  <si>
    <t>513 Seventh Way</t>
  </si>
  <si>
    <t>Sage Mckinnon</t>
  </si>
  <si>
    <t>+1 (173) 424-2186</t>
  </si>
  <si>
    <t>6009 Sixth Court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</si>
</sst>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"/>
    <numFmt numFmtId="179" formatCode="h:mm\ AM/PM"/>
    <numFmt numFmtId="180" formatCode="_(&quot;$&quot;* #,##0_);_(&quot;$&quot;* \(#,##0\);_(&quot;$&quot;* &quot;-&quot;??_);_(@_)"/>
    <numFmt numFmtId="181" formatCode="m/d/yyyy;@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61"/>
      <scheme val="minor"/>
    </font>
    <font>
      <sz val="11"/>
      <color theme="1"/>
      <name val="Calibri"/>
      <charset val="161"/>
      <scheme val="minor"/>
    </font>
    <font>
      <b/>
      <sz val="11"/>
      <color theme="1"/>
      <name val="Calibri"/>
      <charset val="161"/>
      <scheme val="minor"/>
    </font>
    <font>
      <sz val="11"/>
      <color theme="0"/>
      <name val="Calibri"/>
      <charset val="161"/>
      <scheme val="minor"/>
    </font>
    <font>
      <b/>
      <sz val="11"/>
      <color rgb="FFFF0000"/>
      <name val="Calibri"/>
      <charset val="16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29" applyNumberFormat="0" applyAlignment="0" applyProtection="0">
      <alignment vertical="center"/>
    </xf>
    <xf numFmtId="0" fontId="15" fillId="11" borderId="30" applyNumberFormat="0" applyAlignment="0" applyProtection="0">
      <alignment vertical="center"/>
    </xf>
    <xf numFmtId="0" fontId="16" fillId="11" borderId="29" applyNumberFormat="0" applyAlignment="0" applyProtection="0">
      <alignment vertical="center"/>
    </xf>
    <xf numFmtId="0" fontId="17" fillId="12" borderId="31" applyNumberFormat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78" fontId="0" fillId="0" borderId="0" xfId="0" applyNumberFormat="1"/>
    <xf numFmtId="41" fontId="0" fillId="0" borderId="0" xfId="0" applyNumberFormat="1"/>
    <xf numFmtId="58" fontId="0" fillId="0" borderId="0" xfId="0" applyNumberFormat="1"/>
    <xf numFmtId="179" fontId="0" fillId="0" borderId="0" xfId="0" applyNumberFormat="1"/>
    <xf numFmtId="0" fontId="0" fillId="0" borderId="5" xfId="0" applyBorder="1"/>
    <xf numFmtId="0" fontId="2" fillId="3" borderId="0" xfId="0" applyFont="1" applyFill="1"/>
    <xf numFmtId="0" fontId="2" fillId="4" borderId="0" xfId="0" applyFont="1" applyFill="1"/>
    <xf numFmtId="2" fontId="2" fillId="4" borderId="0" xfId="0" applyNumberFormat="1" applyFont="1" applyFill="1"/>
    <xf numFmtId="0" fontId="0" fillId="4" borderId="0" xfId="0" applyFill="1"/>
    <xf numFmtId="2" fontId="2" fillId="3" borderId="0" xfId="0" applyNumberFormat="1" applyFont="1" applyFill="1"/>
    <xf numFmtId="58" fontId="2" fillId="3" borderId="0" xfId="0" applyNumberFormat="1" applyFont="1" applyFill="1"/>
    <xf numFmtId="0" fontId="0" fillId="4" borderId="0" xfId="0" applyNumberFormat="1" applyFill="1"/>
    <xf numFmtId="4" fontId="0" fillId="0" borderId="0" xfId="0" applyNumberFormat="1"/>
    <xf numFmtId="42" fontId="0" fillId="0" borderId="0" xfId="0" applyNumberFormat="1"/>
    <xf numFmtId="0" fontId="0" fillId="0" borderId="6" xfId="0" applyBorder="1"/>
    <xf numFmtId="0" fontId="0" fillId="0" borderId="7" xfId="0" applyBorder="1"/>
    <xf numFmtId="0" fontId="2" fillId="0" borderId="0" xfId="0" applyFont="1"/>
    <xf numFmtId="178" fontId="0" fillId="0" borderId="7" xfId="0" applyNumberFormat="1" applyBorder="1"/>
    <xf numFmtId="41" fontId="0" fillId="0" borderId="7" xfId="0" applyNumberFormat="1" applyBorder="1"/>
    <xf numFmtId="58" fontId="0" fillId="0" borderId="7" xfId="0" applyNumberFormat="1" applyBorder="1"/>
    <xf numFmtId="179" fontId="0" fillId="0" borderId="7" xfId="0" applyNumberFormat="1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9" xfId="0" applyBorder="1"/>
    <xf numFmtId="42" fontId="0" fillId="0" borderId="10" xfId="0" applyNumberFormat="1" applyBorder="1"/>
    <xf numFmtId="42" fontId="2" fillId="5" borderId="10" xfId="0" applyNumberFormat="1" applyFont="1" applyFill="1" applyBorder="1"/>
    <xf numFmtId="1" fontId="0" fillId="0" borderId="10" xfId="2" applyNumberFormat="1" applyFont="1" applyBorder="1"/>
    <xf numFmtId="180" fontId="0" fillId="0" borderId="10" xfId="2" applyNumberFormat="1" applyFont="1" applyBorder="1"/>
    <xf numFmtId="180" fontId="0" fillId="0" borderId="11" xfId="2" applyNumberFormat="1" applyFont="1" applyBorder="1"/>
    <xf numFmtId="42" fontId="0" fillId="0" borderId="0" xfId="0" applyNumberFormat="1" applyBorder="1"/>
    <xf numFmtId="42" fontId="2" fillId="5" borderId="0" xfId="0" applyNumberFormat="1" applyFont="1" applyFill="1" applyBorder="1"/>
    <xf numFmtId="1" fontId="0" fillId="0" borderId="0" xfId="2" applyNumberFormat="1" applyFont="1" applyBorder="1"/>
    <xf numFmtId="180" fontId="0" fillId="0" borderId="0" xfId="2" applyNumberFormat="1" applyFont="1" applyBorder="1"/>
    <xf numFmtId="180" fontId="0" fillId="0" borderId="13" xfId="2" applyNumberFormat="1" applyFont="1" applyBorder="1"/>
    <xf numFmtId="0" fontId="0" fillId="0" borderId="14" xfId="0" applyBorder="1"/>
    <xf numFmtId="42" fontId="0" fillId="0" borderId="15" xfId="0" applyNumberFormat="1" applyBorder="1"/>
    <xf numFmtId="42" fontId="2" fillId="5" borderId="15" xfId="0" applyNumberFormat="1" applyFont="1" applyFill="1" applyBorder="1"/>
    <xf numFmtId="1" fontId="0" fillId="0" borderId="15" xfId="2" applyNumberFormat="1" applyFont="1" applyBorder="1"/>
    <xf numFmtId="180" fontId="0" fillId="0" borderId="15" xfId="2" applyNumberFormat="1" applyFont="1" applyBorder="1"/>
    <xf numFmtId="180" fontId="0" fillId="0" borderId="16" xfId="2" applyNumberFormat="1" applyFont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19" xfId="0" applyFont="1" applyFill="1" applyBorder="1"/>
    <xf numFmtId="0" fontId="3" fillId="0" borderId="0" xfId="0" applyFont="1"/>
    <xf numFmtId="0" fontId="2" fillId="7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/>
    </xf>
    <xf numFmtId="181" fontId="0" fillId="0" borderId="0" xfId="0" applyNumberFormat="1"/>
    <xf numFmtId="58" fontId="1" fillId="2" borderId="20" xfId="0" applyNumberFormat="1" applyFont="1" applyFill="1" applyBorder="1" applyAlignment="1">
      <alignment horizontal="center"/>
    </xf>
    <xf numFmtId="58" fontId="1" fillId="2" borderId="21" xfId="0" applyNumberFormat="1" applyFont="1" applyFill="1" applyBorder="1" applyAlignment="1">
      <alignment horizontal="center"/>
    </xf>
    <xf numFmtId="1" fontId="0" fillId="0" borderId="22" xfId="2" applyNumberFormat="1" applyFont="1" applyBorder="1"/>
    <xf numFmtId="42" fontId="0" fillId="0" borderId="23" xfId="0" applyNumberFormat="1" applyBorder="1"/>
    <xf numFmtId="0" fontId="1" fillId="0" borderId="0" xfId="0" applyFont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/>
    <xf numFmtId="58" fontId="1" fillId="2" borderId="24" xfId="0" applyNumberFormat="1" applyFont="1" applyFill="1" applyBorder="1" applyAlignment="1">
      <alignment horizontal="center"/>
    </xf>
    <xf numFmtId="1" fontId="0" fillId="0" borderId="25" xfId="2" applyNumberFormat="1" applyFont="1" applyBorder="1"/>
    <xf numFmtId="0" fontId="2" fillId="0" borderId="0" xfId="0" applyFont="1" applyAlignment="1">
      <alignment horizontal="left"/>
    </xf>
    <xf numFmtId="1" fontId="1" fillId="2" borderId="21" xfId="0" applyNumberFormat="1" applyFont="1" applyFill="1" applyBorder="1" applyAlignment="1">
      <alignment horizontal="right"/>
    </xf>
    <xf numFmtId="9" fontId="0" fillId="0" borderId="0" xfId="3" applyFont="1"/>
    <xf numFmtId="10" fontId="3" fillId="0" borderId="0" xfId="0" applyNumberFormat="1" applyFont="1"/>
    <xf numFmtId="10" fontId="0" fillId="0" borderId="0" xfId="0" applyNumberFormat="1"/>
    <xf numFmtId="0" fontId="0" fillId="0" borderId="0" xfId="0" applyNumberFormat="1"/>
    <xf numFmtId="0" fontId="0" fillId="8" borderId="0" xfId="0" applyFill="1"/>
    <xf numFmtId="0" fontId="0" fillId="0" borderId="0" xfId="0" quotePrefix="1"/>
    <xf numFmtId="178" fontId="0" fillId="0" borderId="0" xfId="0" applyNumberForma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44" formatCode="_(&quot;$&quot;* #,##0.00_);_(&quot;$&quot;* \(#,##0.00\);_(&quot;$&quot;* &quot;-&quot;??_);_(@_)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97.7516206019" refreshedBy="kostas koutsompinas" recordCount="999">
  <cacheSource type="worksheet">
    <worksheetSource name="data"/>
  </cacheSource>
  <cacheFields count="14">
    <cacheField name="Name" numFmtId="0"/>
    <cacheField name="Company Name" numFmtId="0"/>
    <cacheField name="Telephone" numFmtId="0"/>
    <cacheField name="Address" numFmtId="0"/>
    <cacheField name="City" numFmtId="0"/>
    <cacheField name="State" numFmtId="0"/>
    <cacheField name="Region" numFmtId="0">
      <sharedItems count="5">
        <s v="Southwest"/>
        <s v="Southeast"/>
        <s v="Northeast"/>
        <s v="Midwest"/>
        <s v="West"/>
      </sharedItems>
    </cacheField>
    <cacheField name="ZIP" numFmtId="178"/>
    <cacheField name="Order Dollar Amount" numFmtId="0"/>
    <cacheField name="Order Date" numFmtId="58"/>
    <cacheField name="Order Time" numFmtId="179"/>
    <cacheField name="Sales Rep ID" numFmtId="0">
      <sharedItems containsSemiMixedTypes="0" containsString="0" containsNumber="1" containsInteger="1" minValue="0" maxValue="9" count="9">
        <n v="5"/>
        <n v="9"/>
        <n v="2"/>
        <n v="6"/>
        <n v="8"/>
        <n v="7"/>
        <n v="3"/>
        <n v="1"/>
        <n v="4"/>
      </sharedItems>
    </cacheField>
    <cacheField name="Month" numFmtId="58">
      <sharedItems count="12">
        <s v="Sep"/>
        <s v="Nov"/>
        <s v="Dec"/>
        <s v="Oct"/>
        <s v="Jun"/>
        <s v="Feb"/>
        <s v="Jul"/>
        <s v="Mar"/>
        <s v="Aug"/>
        <s v="May"/>
        <s v="Apr"/>
        <s v="Jan"/>
      </sharedItems>
    </cacheField>
    <cacheField name="Year" numFmtId="0">
      <sharedItems containsSemiMixedTypes="0" containsString="0" containsNumber="1" containsInteger="1" minValue="0" maxValue="2020" count="10">
        <n v="2020"/>
        <n v="2019"/>
        <n v="2018"/>
        <n v="2017"/>
        <n v="2016"/>
        <n v="2015"/>
        <n v="2014"/>
        <n v="2013"/>
        <n v="2012"/>
        <n v="201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Simone Woodard"/>
    <s v="The New Firm"/>
    <s v="+1 (653) 751-5575"/>
    <s v="6745 View Drive"/>
    <s v="Tucson"/>
    <s v="AZ"/>
    <x v="0"/>
    <n v="85701"/>
    <n v="289469"/>
    <d v="2020-09-01T00:00:00"/>
    <d v="1899-12-30T00:30:16"/>
    <x v="0"/>
    <x v="0"/>
    <x v="0"/>
  </r>
  <r>
    <s v="Noble Gallegos"/>
    <s v="Roxxon"/>
    <s v="+1 (269) 377-0064"/>
    <s v="7331 Washington Canal"/>
    <s v="Columbus"/>
    <s v="GA"/>
    <x v="1"/>
    <n v="31901"/>
    <n v="288875"/>
    <d v="2020-11-22T00:00:00"/>
    <d v="1899-12-30T05:07:11"/>
    <x v="1"/>
    <x v="1"/>
    <x v="0"/>
  </r>
  <r>
    <s v="Lamis Nakamura"/>
    <s v="Incom Corporation"/>
    <s v="+1 (518) 951-6929"/>
    <s v="7253 Hill Cove"/>
    <s v="Clearwater"/>
    <s v="FL"/>
    <x v="1"/>
    <n v="34615"/>
    <n v="288652"/>
    <d v="2020-12-18T00:00:00"/>
    <d v="1899-12-30T16:33:58"/>
    <x v="2"/>
    <x v="2"/>
    <x v="0"/>
  </r>
  <r>
    <s v="Keaton Pogue"/>
    <s v="Vandelay Industries"/>
    <s v="+1 (761) 144-1678"/>
    <s v="5998 Market Road NW"/>
    <s v="Providence"/>
    <s v="RI"/>
    <x v="2"/>
    <s v="02903"/>
    <n v="287356"/>
    <d v="2020-12-06T00:00:00"/>
    <d v="1899-12-30T13:01:55"/>
    <x v="2"/>
    <x v="2"/>
    <x v="0"/>
  </r>
  <r>
    <s v="Ricardo Seeley"/>
    <s v="Trans Allied Airlines"/>
    <s v="+1 (276) 428-3982"/>
    <s v="5618 Lake Place SE"/>
    <s v="Toledo"/>
    <s v="IN"/>
    <x v="3"/>
    <n v="43602"/>
    <n v="286721"/>
    <d v="2020-10-15T00:00:00"/>
    <d v="1899-12-30T16:17:01"/>
    <x v="3"/>
    <x v="3"/>
    <x v="0"/>
  </r>
  <r>
    <s v="Amanda Cash"/>
    <s v="General Products"/>
    <s v="+1 (667) 058-2122"/>
    <s v="2519 Maple Avenue NE"/>
    <s v="Lincoln"/>
    <s v="KS"/>
    <x v="3"/>
    <n v="68502"/>
    <n v="286017"/>
    <d v="2020-06-04T00:00:00"/>
    <d v="1899-12-30T09:29:00"/>
    <x v="4"/>
    <x v="4"/>
    <x v="0"/>
  </r>
  <r>
    <s v="Agila Yee"/>
    <s v="Union Aerospace Corporation"/>
    <s v="+1 (361) 005-4138"/>
    <s v="1722 Jefferson Road"/>
    <s v="Providence"/>
    <s v="MI"/>
    <x v="3"/>
    <s v="02903"/>
    <n v="285938"/>
    <d v="2020-02-15T00:00:00"/>
    <d v="1899-12-30T08:47:56"/>
    <x v="5"/>
    <x v="5"/>
    <x v="0"/>
  </r>
  <r>
    <s v="Leon Gist"/>
    <s v="Rossum Corporation"/>
    <s v="+1 (899) 430-8902"/>
    <s v="7380 Jefferson Row SE"/>
    <s v="Syracuse"/>
    <s v="MN"/>
    <x v="3"/>
    <n v="13202"/>
    <n v="285239"/>
    <d v="2020-07-20T00:00:00"/>
    <d v="1899-12-30T22:28:36"/>
    <x v="6"/>
    <x v="6"/>
    <x v="0"/>
  </r>
  <r>
    <s v="Audry Moss"/>
    <s v="Kumatsu Motors"/>
    <s v="+1 (333) 272-1908"/>
    <s v="5554 Second Parkway"/>
    <s v="Jackson"/>
    <s v="MS"/>
    <x v="1"/>
    <n v="39201"/>
    <n v="284841"/>
    <d v="2020-03-28T00:00:00"/>
    <d v="1899-12-30T09:38:29"/>
    <x v="0"/>
    <x v="7"/>
    <x v="0"/>
  </r>
  <r>
    <s v="Louvenia Harwood"/>
    <s v="General Forge and Foundry"/>
    <s v="+1 (783) 291-3983"/>
    <s v="8163 Hill Place East"/>
    <s v="Huntsville"/>
    <s v="AL"/>
    <x v="1"/>
    <n v="35801"/>
    <n v="283025"/>
    <d v="2020-08-29T00:00:00"/>
    <d v="1899-12-30T16:14:39"/>
    <x v="7"/>
    <x v="8"/>
    <x v="0"/>
  </r>
  <r>
    <s v="Tessie Dinkins"/>
    <s v="Bluth Company"/>
    <s v="+1 (332) 510-2680"/>
    <s v="5314 Water Alley North"/>
    <s v="Miramar"/>
    <s v="FL"/>
    <x v="1"/>
    <n v="33023"/>
    <n v="282312"/>
    <d v="2020-05-21T00:00:00"/>
    <d v="1899-12-30T03:45:54"/>
    <x v="0"/>
    <x v="9"/>
    <x v="0"/>
  </r>
  <r>
    <s v="Madra Salerno"/>
    <s v="Water and Power"/>
    <s v="+1 (657) 689-0814"/>
    <s v="2353 Ninth Drive"/>
    <s v="Springfield"/>
    <s v="MO"/>
    <x v="3"/>
    <n v="65802"/>
    <n v="281456"/>
    <d v="2020-12-01T00:00:00"/>
    <d v="1899-12-30T20:01:18"/>
    <x v="7"/>
    <x v="2"/>
    <x v="0"/>
  </r>
  <r>
    <s v="Judah Myrick"/>
    <s v="MARS Industries"/>
    <s v="+1 (746) 180-0204"/>
    <s v="1498 Maple Crescent West"/>
    <s v="Topeka"/>
    <s v="KS"/>
    <x v="3"/>
    <n v="66603"/>
    <n v="280557"/>
    <d v="2020-10-23T00:00:00"/>
    <d v="1899-12-30T18:32:08"/>
    <x v="5"/>
    <x v="3"/>
    <x v="0"/>
  </r>
  <r>
    <s v="Burt Delaney"/>
    <s v="Minco"/>
    <s v="+1 (587) 542-1510"/>
    <s v="7957 Lake Road NE"/>
    <s v="Glendale"/>
    <s v="AZ"/>
    <x v="0"/>
    <n v="85301"/>
    <n v="280522"/>
    <d v="2020-03-02T00:00:00"/>
    <d v="1899-12-30T08:30:28"/>
    <x v="3"/>
    <x v="7"/>
    <x v="0"/>
  </r>
  <r>
    <s v="Lorna Baughman"/>
    <s v="Zorg Industries"/>
    <s v="+1 (995) 962-9604"/>
    <s v="5615 Seventh Street NE"/>
    <s v="Burbank"/>
    <s v="CA"/>
    <x v="4"/>
    <n v="91501"/>
    <n v="280018"/>
    <d v="2020-04-05T00:00:00"/>
    <d v="1899-12-30T17:30:59"/>
    <x v="3"/>
    <x v="10"/>
    <x v="0"/>
  </r>
  <r>
    <s v="Markus Winkler"/>
    <s v="123 Warehousing"/>
    <s v="+1 (418) 951-8440"/>
    <s v="6045 View Cove SW"/>
    <s v="Ventura"/>
    <s v="CA"/>
    <x v="4"/>
    <n v="93001"/>
    <n v="278939"/>
    <d v="2020-10-14T00:00:00"/>
    <d v="1899-12-30T09:33:21"/>
    <x v="2"/>
    <x v="3"/>
    <x v="0"/>
  </r>
  <r>
    <s v="Ike Macon"/>
    <s v="Sample Company"/>
    <s v="+1 (391) 311-1186"/>
    <s v="7384 Walnut Drive"/>
    <s v="Nashville"/>
    <s v="TN"/>
    <x v="1"/>
    <n v="37201"/>
    <n v="277060"/>
    <d v="2020-05-05T00:00:00"/>
    <d v="1899-12-30T14:59:02"/>
    <x v="6"/>
    <x v="9"/>
    <x v="0"/>
  </r>
  <r>
    <s v="Phillip Stinnett"/>
    <s v="North Western Railway"/>
    <s v="+1 (503) 008-1237"/>
    <s v="8982 Mill Court West"/>
    <s v="Long Beach"/>
    <s v="CA"/>
    <x v="4"/>
    <n v="90802"/>
    <n v="276197"/>
    <d v="2020-05-19T00:00:00"/>
    <d v="1899-12-30T08:49:38"/>
    <x v="5"/>
    <x v="9"/>
    <x v="0"/>
  </r>
  <r>
    <s v="Hadar Garris"/>
    <s v="Western Gas &amp; Electric"/>
    <s v="+1 (558) 708-1763"/>
    <s v="7228 Valley Loop East"/>
    <s v="Lancaster"/>
    <s v="CA"/>
    <x v="4"/>
    <n v="93534"/>
    <n v="276065"/>
    <d v="2020-12-14T00:00:00"/>
    <d v="1899-12-30T19:51:40"/>
    <x v="1"/>
    <x v="2"/>
    <x v="0"/>
  </r>
  <r>
    <s v="Maximillian Taft"/>
    <s v="ABC Corp"/>
    <s v="+1 (514) 990-7504"/>
    <s v="5687 Sixth Circle NE"/>
    <s v="Lansing"/>
    <s v="MI"/>
    <x v="3"/>
    <n v="48906"/>
    <n v="275932"/>
    <d v="2020-09-10T00:00:00"/>
    <d v="1899-12-30T19:00:55"/>
    <x v="2"/>
    <x v="0"/>
    <x v="0"/>
  </r>
  <r>
    <s v="Alma Elam"/>
    <s v="The Lanford Lunch Box"/>
    <s v="+1 (024) 407-5992"/>
    <s v="4189 Cedar Street"/>
    <s v="West Valley City"/>
    <s v="UT"/>
    <x v="4"/>
    <n v="84119"/>
    <n v="275727"/>
    <d v="2020-11-01T00:00:00"/>
    <d v="1899-12-30T12:42:57"/>
    <x v="5"/>
    <x v="1"/>
    <x v="0"/>
  </r>
  <r>
    <s v="Jaeger Cupp"/>
    <s v="London and West Coast Railway"/>
    <s v="+1 (442) 511-8423"/>
    <s v="5318 Mill Boulevard"/>
    <s v="Toledo"/>
    <s v="OH"/>
    <x v="3"/>
    <n v="43602"/>
    <n v="275620"/>
    <d v="2020-05-08T00:00:00"/>
    <d v="1899-12-30T00:03:12"/>
    <x v="7"/>
    <x v="9"/>
    <x v="0"/>
  </r>
  <r>
    <s v="Tiffanie Staton"/>
    <s v="Mainway Toys"/>
    <s v="+1 (143) 257-1854"/>
    <s v="3114 Washington Drive"/>
    <s v="Norfolk"/>
    <s v="VA"/>
    <x v="1"/>
    <n v="23502"/>
    <n v="274961"/>
    <d v="2020-02-11T00:00:00"/>
    <d v="1899-12-30T06:11:39"/>
    <x v="4"/>
    <x v="5"/>
    <x v="0"/>
  </r>
  <r>
    <s v="Lois Rodrigue"/>
    <s v="The Drunken Clam"/>
    <s v="+1 (520) 344-8298"/>
    <s v="7460 Spring Loop"/>
    <s v="Glendale"/>
    <s v="AZ"/>
    <x v="0"/>
    <n v="85301"/>
    <n v="274492"/>
    <d v="2020-07-18T00:00:00"/>
    <d v="1899-12-30T17:07:45"/>
    <x v="7"/>
    <x v="6"/>
    <x v="0"/>
  </r>
  <r>
    <s v="Moray Hendrickson"/>
    <s v="Initrode"/>
    <s v="+1 (972) 892-6490"/>
    <s v="3724 Grove Drive"/>
    <s v="Arvada"/>
    <s v="CO"/>
    <x v="4"/>
    <n v="80002"/>
    <n v="274191"/>
    <d v="2020-06-14T00:00:00"/>
    <d v="1899-12-30T05:15:01"/>
    <x v="0"/>
    <x v="4"/>
    <x v="0"/>
  </r>
  <r>
    <s v="Flora Mcqueen"/>
    <s v="General Services Corporation"/>
    <s v="+1 (081) 799-6141"/>
    <s v="5117 Fourth Terrace"/>
    <s v="Arlington"/>
    <s v="TX"/>
    <x v="0"/>
    <n v="76006"/>
    <n v="273742"/>
    <d v="2020-03-14T00:00:00"/>
    <d v="1899-12-30T01:39:50"/>
    <x v="3"/>
    <x v="7"/>
    <x v="0"/>
  </r>
  <r>
    <s v="Mack Oconnor"/>
    <s v="Chez Quis"/>
    <s v="+1 (754) 899-2600"/>
    <s v="5047 Broad Court West"/>
    <s v="Elizabeth"/>
    <s v="NJ"/>
    <x v="2"/>
    <s v="07201"/>
    <n v="273416"/>
    <d v="2020-07-09T00:00:00"/>
    <d v="1899-12-30T05:56:53"/>
    <x v="0"/>
    <x v="6"/>
    <x v="0"/>
  </r>
  <r>
    <s v="Colton Kendrick"/>
    <s v="C.H. Lavatory and Sons"/>
    <s v="+1 (106) 968-0624"/>
    <s v="1928 Pine Freeway"/>
    <s v="Austin"/>
    <s v="TX"/>
    <x v="0"/>
    <n v="78701"/>
    <n v="272999"/>
    <d v="2020-08-02T00:00:00"/>
    <d v="1899-12-30T04:52:11"/>
    <x v="0"/>
    <x v="8"/>
    <x v="0"/>
  </r>
  <r>
    <s v="Hermon Maas"/>
    <s v="Northern &amp; Southern Railway"/>
    <s v="+1 (229) 636-1295"/>
    <s v="5960 Eighth Boulevard SW"/>
    <s v="Carrollton"/>
    <s v="TX"/>
    <x v="0"/>
    <n v="75006"/>
    <n v="272842"/>
    <d v="2020-02-05T00:00:00"/>
    <d v="1899-12-30T07:05:41"/>
    <x v="0"/>
    <x v="5"/>
    <x v="0"/>
  </r>
  <r>
    <s v="Daphne Arsenault"/>
    <s v="Charles Townsend Agency"/>
    <s v="+1 (915) 485-7911"/>
    <s v="816 Main Alley SE"/>
    <s v="Roseville"/>
    <s v="CA"/>
    <x v="4"/>
    <n v="95661"/>
    <n v="272660"/>
    <d v="2020-03-22T00:00:00"/>
    <d v="1899-12-30T18:16:45"/>
    <x v="1"/>
    <x v="7"/>
    <x v="0"/>
  </r>
  <r>
    <s v="Jalyn Delvalle"/>
    <s v="Roxxon"/>
    <s v="+1 (131) 867-8152"/>
    <s v="2975 Central Lane West"/>
    <s v="Raleigh"/>
    <s v="NC"/>
    <x v="1"/>
    <n v="27601"/>
    <n v="270526"/>
    <d v="2020-08-30T00:00:00"/>
    <d v="1899-12-30T14:41:29"/>
    <x v="4"/>
    <x v="8"/>
    <x v="0"/>
  </r>
  <r>
    <s v="Nina Humphrey"/>
    <s v="Nordyne Defense Dynamics"/>
    <s v="+1 (638) 542-5076"/>
    <s v="8457 View Avenue South"/>
    <s v="West Covina"/>
    <s v="CA"/>
    <x v="4"/>
    <n v="91790"/>
    <n v="269795"/>
    <d v="2020-07-31T00:00:00"/>
    <d v="1899-12-30T10:33:05"/>
    <x v="6"/>
    <x v="6"/>
    <x v="0"/>
  </r>
  <r>
    <s v="Josue Wetzel"/>
    <s v="Contoso Corporation"/>
    <s v="+1 (369) 154-0716"/>
    <s v="8362 Walnut Boulevard"/>
    <s v="Waco"/>
    <s v="TX"/>
    <x v="0"/>
    <n v="76701"/>
    <n v="269199"/>
    <d v="2020-09-14T00:00:00"/>
    <d v="1899-12-30T05:37:49"/>
    <x v="4"/>
    <x v="0"/>
    <x v="0"/>
  </r>
  <r>
    <s v="Tierra Pritchard"/>
    <s v="Wallaby Airlines"/>
    <s v="+1 (202) 274-3030"/>
    <s v="1435 Market Parkway West"/>
    <s v="Tacoma"/>
    <s v="WA"/>
    <x v="4"/>
    <n v="98402"/>
    <n v="268581"/>
    <d v="2020-12-01T00:00:00"/>
    <d v="1899-12-30T03:26:26"/>
    <x v="6"/>
    <x v="2"/>
    <x v="0"/>
  </r>
  <r>
    <s v="Stewart Ledford"/>
    <s v="Sheinhardt Wig Company"/>
    <s v="+1 (174) 502-3720"/>
    <s v="4339 Lincoln Crescent"/>
    <s v="Tacoma"/>
    <s v="WA"/>
    <x v="4"/>
    <n v="98402"/>
    <n v="265124"/>
    <d v="2020-02-10T00:00:00"/>
    <d v="1899-12-30T04:13:03"/>
    <x v="5"/>
    <x v="5"/>
    <x v="0"/>
  </r>
  <r>
    <s v="Tiana Turley"/>
    <s v="Buy and Large Corporation"/>
    <s v="+1 (643) 674-2366"/>
    <s v="6313 Eighth Freeway"/>
    <s v="Allentown"/>
    <s v="PA"/>
    <x v="2"/>
    <n v="18101"/>
    <n v="264620"/>
    <d v="2020-03-30T00:00:00"/>
    <d v="1899-12-30T09:11:22"/>
    <x v="1"/>
    <x v="7"/>
    <x v="0"/>
  </r>
  <r>
    <s v="Clea Beane"/>
    <s v="ABC Telecom"/>
    <s v="+1 (880) 238-8360"/>
    <s v="2313 Walnut Park"/>
    <s v="Mcallen"/>
    <s v="TX"/>
    <x v="0"/>
    <n v="78501"/>
    <n v="263257"/>
    <d v="2020-11-20T00:00:00"/>
    <d v="1899-12-30T10:33:16"/>
    <x v="6"/>
    <x v="1"/>
    <x v="0"/>
  </r>
  <r>
    <s v="Jabir Fuentes"/>
    <s v="Foo Bars"/>
    <s v="+1 (931) 999-3800"/>
    <s v="440 Sixth Street North"/>
    <s v="Anchorage"/>
    <s v="AK"/>
    <x v="1"/>
    <n v="99501"/>
    <n v="262389"/>
    <d v="2020-03-24T00:00:00"/>
    <d v="1899-12-30T06:22:36"/>
    <x v="6"/>
    <x v="7"/>
    <x v="0"/>
  </r>
  <r>
    <s v="Charles Embry"/>
    <s v="ABC Telecom"/>
    <s v="+1 (083) 131-4780"/>
    <s v="8355 Lake Boulevard NW"/>
    <s v="Surprise"/>
    <s v="AZ"/>
    <x v="0"/>
    <n v="85374"/>
    <n v="259362"/>
    <d v="2020-06-02T00:00:00"/>
    <d v="1899-12-30T17:26:23"/>
    <x v="6"/>
    <x v="4"/>
    <x v="0"/>
  </r>
  <r>
    <s v="Ruby Holley"/>
    <s v="Southern Railway of Northern Ireland"/>
    <s v="+1 (185) 613-0334"/>
    <s v="8595 Lake Canal"/>
    <s v="Midland"/>
    <s v="TX"/>
    <x v="0"/>
    <n v="79701"/>
    <n v="255058"/>
    <d v="2020-12-17T00:00:00"/>
    <d v="1899-12-30T22:09:48"/>
    <x v="7"/>
    <x v="2"/>
    <x v="0"/>
  </r>
  <r>
    <s v="Ralph Morales"/>
    <s v="Milliways"/>
    <s v="+1 (004) 228-2979"/>
    <s v="8055 Adams Place SW"/>
    <s v="Corpus Christi"/>
    <s v="TX"/>
    <x v="0"/>
    <n v="78401"/>
    <n v="254536"/>
    <d v="2020-03-24T00:00:00"/>
    <d v="1899-12-30T21:33:53"/>
    <x v="5"/>
    <x v="7"/>
    <x v="0"/>
  </r>
  <r>
    <s v="Vernon Amaral"/>
    <s v="Big Belly Burger"/>
    <s v="+1 (697) 759-0514"/>
    <s v="9099 Park Road NE"/>
    <s v="Dayton"/>
    <s v="OH"/>
    <x v="3"/>
    <n v="45402"/>
    <n v="253876"/>
    <d v="2020-02-05T00:00:00"/>
    <d v="1899-12-30T20:51:17"/>
    <x v="2"/>
    <x v="5"/>
    <x v="0"/>
  </r>
  <r>
    <s v="Ronny Scully"/>
    <s v="Trans Global Airlines"/>
    <s v="+1 (447) 292-8625"/>
    <s v="8161 Walnut Cove"/>
    <s v="Spokane"/>
    <s v="WA"/>
    <x v="4"/>
    <n v="99201"/>
    <n v="252510"/>
    <d v="2020-02-17T00:00:00"/>
    <d v="1899-12-30T07:46:04"/>
    <x v="6"/>
    <x v="5"/>
    <x v="0"/>
  </r>
  <r>
    <s v="Stormy Woodward"/>
    <s v="Biffco"/>
    <s v="+1 (741) 777-0424"/>
    <s v="5483 Cherry Drive"/>
    <s v="Jersey City"/>
    <s v="NJ"/>
    <x v="2"/>
    <s v="07302"/>
    <n v="252404"/>
    <d v="2020-06-21T00:00:00"/>
    <d v="1899-12-30T16:29:46"/>
    <x v="2"/>
    <x v="4"/>
    <x v="0"/>
  </r>
  <r>
    <s v="Harold Velasquez"/>
    <s v="SpringShield"/>
    <s v="+1 (109) 753-2641"/>
    <s v="3990 Lake Alley West"/>
    <s v="Jackson"/>
    <s v="MS"/>
    <x v="1"/>
    <n v="39201"/>
    <n v="252118"/>
    <d v="2020-03-13T00:00:00"/>
    <d v="1899-12-30T00:04:12"/>
    <x v="4"/>
    <x v="7"/>
    <x v="0"/>
  </r>
  <r>
    <s v="Berneice Schwarz"/>
    <s v="Federation World Airlines"/>
    <s v="+1 (444) 299-7749"/>
    <s v="1611 Main Row NE"/>
    <s v="Manchester"/>
    <s v="NH"/>
    <x v="2"/>
    <s v="03101"/>
    <n v="251742"/>
    <d v="2020-08-29T00:00:00"/>
    <d v="1899-12-30T11:31:24"/>
    <x v="1"/>
    <x v="8"/>
    <x v="0"/>
  </r>
  <r>
    <s v="Randolph Rayburn"/>
    <s v="Massive Dynamic"/>
    <s v="+1 (414) 670-5701"/>
    <s v="393 Adams Lane"/>
    <s v="Oxnard"/>
    <s v="CA"/>
    <x v="4"/>
    <n v="93030"/>
    <n v="251239"/>
    <d v="2020-06-06T00:00:00"/>
    <d v="1899-12-30T03:31:44"/>
    <x v="7"/>
    <x v="4"/>
    <x v="0"/>
  </r>
  <r>
    <s v="Anika Lin"/>
    <s v="Federation World Airlines"/>
    <s v="+1 (457) 929-3124"/>
    <s v="904 Church Loop East"/>
    <s v="Palm Bay"/>
    <s v="FL"/>
    <x v="1"/>
    <n v="32905"/>
    <n v="250242"/>
    <d v="2020-06-23T00:00:00"/>
    <d v="1899-12-30T15:00:03"/>
    <x v="0"/>
    <x v="4"/>
    <x v="0"/>
  </r>
  <r>
    <s v="Ananya Spurgeon"/>
    <s v="QuantCo"/>
    <s v="+1 (391) 739-7442"/>
    <s v="999 Fifth Terrace North"/>
    <s v="Stamford"/>
    <s v="CT"/>
    <x v="2"/>
    <s v="06901"/>
    <n v="250191"/>
    <d v="2020-05-26T00:00:00"/>
    <d v="1899-12-30T06:41:13"/>
    <x v="7"/>
    <x v="9"/>
    <x v="0"/>
  </r>
  <r>
    <s v="Jayne Willoughby"/>
    <s v="Fake Brothers"/>
    <s v="+1 (417) 377-6119"/>
    <s v="8466 Water Boulevard North"/>
    <s v="Paterson"/>
    <s v="NJ"/>
    <x v="2"/>
    <s v="07501"/>
    <n v="249673"/>
    <d v="2020-01-16T00:00:00"/>
    <d v="1899-12-30T08:55:57"/>
    <x v="1"/>
    <x v="11"/>
    <x v="0"/>
  </r>
  <r>
    <s v="Annot Liu"/>
    <s v="Videlectrix"/>
    <s v="+1 (310) 426-8533"/>
    <s v="9172 Sixth Drive"/>
    <s v="Corona"/>
    <s v="CA"/>
    <x v="4"/>
    <n v="91719"/>
    <n v="248736"/>
    <d v="2020-08-27T00:00:00"/>
    <d v="1899-12-30T07:10:45"/>
    <x v="1"/>
    <x v="8"/>
    <x v="0"/>
  </r>
  <r>
    <s v="Ling Lennon"/>
    <s v="Fabrikam Corporation"/>
    <s v="+1 (360) 644-9692"/>
    <s v="6691 Church Way East"/>
    <s v="Provo"/>
    <s v="UT"/>
    <x v="4"/>
    <n v="84601"/>
    <n v="247267"/>
    <d v="2020-10-24T00:00:00"/>
    <d v="1899-12-30T22:50:00"/>
    <x v="1"/>
    <x v="3"/>
    <x v="0"/>
  </r>
  <r>
    <s v="Jamila Mora"/>
    <s v="Trade Federation"/>
    <s v="+1 (936) 485-5422"/>
    <s v="1799 Lincoln Terrace"/>
    <s v="Milwaukee"/>
    <s v="WI"/>
    <x v="3"/>
    <n v="53202"/>
    <n v="247262"/>
    <d v="2020-03-02T00:00:00"/>
    <d v="1899-12-30T16:31:35"/>
    <x v="7"/>
    <x v="7"/>
    <x v="0"/>
  </r>
  <r>
    <s v="Afia Hager"/>
    <s v="Extensive Enterprise"/>
    <s v="+1 (765) 669-7314"/>
    <s v="8648 Broad Freeway North"/>
    <s v="Fayetteville"/>
    <s v="NC"/>
    <x v="1"/>
    <n v="28304"/>
    <n v="246924"/>
    <d v="2020-09-21T00:00:00"/>
    <d v="1899-12-30T02:49:20"/>
    <x v="4"/>
    <x v="0"/>
    <x v="0"/>
  </r>
  <r>
    <s v="Trace Jaynes"/>
    <s v="Ankh-Sto Associates"/>
    <s v="+1 (075) 759-7806"/>
    <s v="8417 Ninth Court SE"/>
    <s v="Warren"/>
    <s v="MI"/>
    <x v="3"/>
    <n v="48089"/>
    <n v="246863"/>
    <d v="2020-08-25T00:00:00"/>
    <d v="1899-12-30T14:50:25"/>
    <x v="2"/>
    <x v="8"/>
    <x v="0"/>
  </r>
  <r>
    <s v="Annot Leonard"/>
    <s v="Ankh-Sto Associates"/>
    <s v="+1 (484) 329-0502"/>
    <s v="9604 Elm Way South"/>
    <s v="Wichita"/>
    <s v="KS"/>
    <x v="3"/>
    <n v="67202"/>
    <n v="246850"/>
    <d v="2020-09-12T00:00:00"/>
    <d v="1899-12-30T07:58:12"/>
    <x v="6"/>
    <x v="0"/>
    <x v="0"/>
  </r>
  <r>
    <s v="Hadley Kopp"/>
    <s v="Sixty Second Avenue"/>
    <s v="+1 (001) 091-1424"/>
    <s v="3570 Broad Road South"/>
    <s v="Brownsville"/>
    <s v="TX"/>
    <x v="0"/>
    <n v="78520"/>
    <n v="244819"/>
    <d v="2020-04-07T00:00:00"/>
    <d v="1899-12-30T00:09:36"/>
    <x v="6"/>
    <x v="10"/>
    <x v="0"/>
  </r>
  <r>
    <s v="Hadar Dick"/>
    <s v="Crudgington Brewery"/>
    <s v="+1 (294) 363-6239"/>
    <s v="4970 View Lane South"/>
    <s v="Pueblo"/>
    <s v="CO"/>
    <x v="4"/>
    <n v="81001"/>
    <n v="243719"/>
    <d v="2020-04-15T00:00:00"/>
    <d v="1899-12-30T15:54:00"/>
    <x v="5"/>
    <x v="10"/>
    <x v="0"/>
  </r>
  <r>
    <s v="Alyssa Randall"/>
    <s v="The Hanso Foundation"/>
    <s v="+1 (595) 184-1760"/>
    <s v="8632 Park Crescent SE"/>
    <s v="Topeka"/>
    <s v="KS"/>
    <x v="3"/>
    <n v="66603"/>
    <n v="242424"/>
    <d v="2020-06-28T00:00:00"/>
    <d v="1899-12-30T05:33:22"/>
    <x v="5"/>
    <x v="4"/>
    <x v="0"/>
  </r>
  <r>
    <s v="Rollie Friedman"/>
    <s v="Shinra Electric Power Company"/>
    <s v="+1 (882) 204-9642"/>
    <s v="8391 Eighth Cove"/>
    <s v="Irvine"/>
    <s v="CA"/>
    <x v="4"/>
    <n v="92714"/>
    <n v="241825"/>
    <d v="2020-12-22T00:00:00"/>
    <d v="1899-12-30T14:19:50"/>
    <x v="8"/>
    <x v="2"/>
    <x v="0"/>
  </r>
  <r>
    <s v="Monique Bouchard"/>
    <s v="Slate Rock and Gravel Company"/>
    <s v="+1 (287) 185-7533"/>
    <s v="7989 Main Cove"/>
    <s v="Tampa"/>
    <s v="FL"/>
    <x v="1"/>
    <n v="33602"/>
    <n v="241283"/>
    <d v="2020-07-24T00:00:00"/>
    <d v="1899-12-30T12:30:33"/>
    <x v="6"/>
    <x v="6"/>
    <x v="0"/>
  </r>
  <r>
    <s v="Milton Hyde"/>
    <s v="TriOptimum Corporation"/>
    <s v="+1 (271) 937-8158"/>
    <s v="5617 Lincoln Way SW"/>
    <s v="Pittsburgh"/>
    <s v="PA"/>
    <x v="2"/>
    <n v="15112"/>
    <n v="240727"/>
    <d v="2020-10-30T00:00:00"/>
    <d v="1899-12-30T17:16:59"/>
    <x v="6"/>
    <x v="3"/>
    <x v="0"/>
  </r>
  <r>
    <s v="Victoria Newby"/>
    <s v="Sheinhardt Wig Company"/>
    <s v="+1 (659) 215-4675"/>
    <s v="6303 Broad Row"/>
    <s v="Richmond"/>
    <s v="VA"/>
    <x v="1"/>
    <n v="23219"/>
    <n v="240356"/>
    <d v="2020-11-13T00:00:00"/>
    <d v="1899-12-30T03:42:22"/>
    <x v="6"/>
    <x v="1"/>
    <x v="0"/>
  </r>
  <r>
    <s v="Madelynn Rodrigues"/>
    <s v="Blammo Corp"/>
    <s v="+1 (230) 947-0712"/>
    <s v="77 Maple Place"/>
    <s v="Thornton"/>
    <s v="CO"/>
    <x v="4"/>
    <n v="80229"/>
    <n v="239306"/>
    <d v="2019-02-22T00:00:00"/>
    <d v="1899-12-30T18:08:14"/>
    <x v="4"/>
    <x v="5"/>
    <x v="1"/>
  </r>
  <r>
    <s v="Mason Bowers"/>
    <s v="Curious Goods"/>
    <s v="+1 (354) 404-7117"/>
    <s v="608 Ninth Cove"/>
    <s v="Murrieta"/>
    <s v="CA"/>
    <x v="4"/>
    <n v="92562"/>
    <n v="238898"/>
    <d v="2019-01-17T00:00:00"/>
    <d v="1899-12-30T13:10:34"/>
    <x v="6"/>
    <x v="11"/>
    <x v="1"/>
  </r>
  <r>
    <s v="Leah Flynn"/>
    <s v="Kumatsu Motors"/>
    <s v="+1 (528) 980-3056"/>
    <s v="5923 Seventh Court"/>
    <s v="Pittsburgh"/>
    <s v="PA"/>
    <x v="2"/>
    <n v="15112"/>
    <n v="237351"/>
    <d v="2020-02-18T00:00:00"/>
    <d v="1899-12-30T10:10:42"/>
    <x v="6"/>
    <x v="5"/>
    <x v="0"/>
  </r>
  <r>
    <s v="Diella Solomon"/>
    <s v="Global Dynamics"/>
    <s v="+1 (210) 964-3296"/>
    <s v="54 Oak Court East"/>
    <s v="Los Angeles"/>
    <s v="CA"/>
    <x v="4"/>
    <n v="90001"/>
    <n v="237226"/>
    <d v="2019-09-29T00:00:00"/>
    <d v="1899-12-30T22:33:32"/>
    <x v="7"/>
    <x v="0"/>
    <x v="1"/>
  </r>
  <r>
    <s v="Elmo Fogle"/>
    <s v="Globo Gym American Corp"/>
    <s v="+1 (027) 643-9743"/>
    <s v="3510 View Crescent"/>
    <s v="Riverside"/>
    <s v="CA"/>
    <x v="4"/>
    <n v="92501"/>
    <n v="236980"/>
    <d v="2019-11-20T00:00:00"/>
    <d v="1899-12-30T17:06:46"/>
    <x v="6"/>
    <x v="1"/>
    <x v="1"/>
  </r>
  <r>
    <s v="Jamie Thayer"/>
    <s v="Quark Industries"/>
    <s v="+1 (205) 310-1229"/>
    <s v="4152 Maple Street West"/>
    <s v="North Las Vegas"/>
    <s v="NV"/>
    <x v="4"/>
    <n v="89030"/>
    <n v="236488"/>
    <d v="2019-01-06T00:00:00"/>
    <d v="1899-12-30T22:40:07"/>
    <x v="7"/>
    <x v="11"/>
    <x v="1"/>
  </r>
  <r>
    <s v="Leanne Yee"/>
    <s v="InGen Corporation"/>
    <s v="+1 (917) 658-1161"/>
    <s v="5118 Elm Lane South"/>
    <s v="Madison"/>
    <s v="WI"/>
    <x v="3"/>
    <n v="53703"/>
    <n v="236232"/>
    <d v="2019-07-30T00:00:00"/>
    <d v="1899-12-30T02:29:00"/>
    <x v="6"/>
    <x v="6"/>
    <x v="1"/>
  </r>
  <r>
    <s v="Alva Tatum"/>
    <s v="Umbrella Corporation"/>
    <s v="+1 (072) 982-2795"/>
    <s v="7724 Chestnut Parkway"/>
    <s v="Visalia"/>
    <s v="CA"/>
    <x v="4"/>
    <n v="93277"/>
    <n v="236059"/>
    <d v="2019-08-11T00:00:00"/>
    <d v="1899-12-30T19:49:25"/>
    <x v="7"/>
    <x v="8"/>
    <x v="1"/>
  </r>
  <r>
    <s v="Andy Lacy"/>
    <s v="Demo Inc."/>
    <s v="+1 (577) 878-3547"/>
    <s v="5983 Second Cove"/>
    <s v="Westminster"/>
    <s v="CO"/>
    <x v="4"/>
    <n v="80021"/>
    <n v="234745"/>
    <d v="2020-01-14T00:00:00"/>
    <d v="1899-12-30T23:30:47"/>
    <x v="6"/>
    <x v="11"/>
    <x v="0"/>
  </r>
  <r>
    <s v="Landen Oconnor"/>
    <s v="Smith and Co."/>
    <s v="+1 (926) 259-3634"/>
    <s v="407 Eighth Alley East"/>
    <s v="Eugene"/>
    <s v="OR"/>
    <x v="4"/>
    <n v="97402"/>
    <n v="234689"/>
    <d v="2019-10-21T00:00:00"/>
    <d v="1899-12-30T09:12:30"/>
    <x v="6"/>
    <x v="3"/>
    <x v="1"/>
  </r>
  <r>
    <s v="Stacie Redmon"/>
    <s v="LexCorp"/>
    <s v="+1 (167) 873-7589"/>
    <s v="6542 Washington Canal NE"/>
    <s v="Surprise"/>
    <s v="AZ"/>
    <x v="0"/>
    <n v="85374"/>
    <n v="234636"/>
    <d v="2019-02-25T00:00:00"/>
    <d v="1899-12-30T20:27:35"/>
    <x v="6"/>
    <x v="5"/>
    <x v="1"/>
  </r>
  <r>
    <s v="Marsha Chatman"/>
    <s v="Rossum Corporation"/>
    <s v="+1 (877) 034-4726"/>
    <s v="7478 Walnut Lane"/>
    <s v="Atlanta"/>
    <s v="GA"/>
    <x v="1"/>
    <n v="30303"/>
    <n v="234311"/>
    <d v="2019-06-27T00:00:00"/>
    <d v="1899-12-30T02:19:55"/>
    <x v="3"/>
    <x v="4"/>
    <x v="1"/>
  </r>
  <r>
    <s v="Allene Parson"/>
    <s v="North Central Positronics"/>
    <s v="+1 (563) 556-6646"/>
    <s v="4117 Central Park NW"/>
    <s v="Spokane"/>
    <s v="WA"/>
    <x v="4"/>
    <n v="99201"/>
    <n v="234131"/>
    <d v="2020-10-11T00:00:00"/>
    <d v="1899-12-30T10:24:54"/>
    <x v="4"/>
    <x v="3"/>
    <x v="0"/>
  </r>
  <r>
    <s v="Elsie Sturgill"/>
    <s v="Globex Corporation"/>
    <s v="+1 (904) 663-3226"/>
    <s v="9548 Main Place"/>
    <s v="Chesapeake"/>
    <s v="VA"/>
    <x v="1"/>
    <n v="23320"/>
    <n v="233789"/>
    <d v="2019-07-21T00:00:00"/>
    <d v="1899-12-30T00:04:53"/>
    <x v="4"/>
    <x v="6"/>
    <x v="1"/>
  </r>
  <r>
    <s v="Alissa Eagle"/>
    <s v="Omni Consumer Products"/>
    <s v="+1 (539) 961-4443"/>
    <s v="4491 Church Cove SW"/>
    <s v="Boston"/>
    <s v="MA"/>
    <x v="2"/>
    <s v="02108"/>
    <n v="233677"/>
    <d v="2019-09-22T00:00:00"/>
    <d v="1899-12-30T22:12:55"/>
    <x v="2"/>
    <x v="0"/>
    <x v="1"/>
  </r>
  <r>
    <s v="Kirby Whitaker"/>
    <s v="Kumatsu Motors"/>
    <s v="+1 (216) 079-5942"/>
    <s v="7557 Washington Way"/>
    <s v="Tampa"/>
    <s v="FL"/>
    <x v="1"/>
    <n v="33602"/>
    <n v="233621"/>
    <d v="2020-04-29T00:00:00"/>
    <d v="1899-12-30T00:53:44"/>
    <x v="4"/>
    <x v="10"/>
    <x v="0"/>
  </r>
  <r>
    <s v="Izefia Bolling"/>
    <s v="Soar Airlines"/>
    <s v="+1 (084) 541-5082"/>
    <s v="9584 Water Circle"/>
    <s v="Fresno"/>
    <s v="CA"/>
    <x v="4"/>
    <n v="93701"/>
    <n v="233555"/>
    <d v="2020-06-07T00:00:00"/>
    <d v="1899-12-30T05:46:33"/>
    <x v="6"/>
    <x v="4"/>
    <x v="0"/>
  </r>
  <r>
    <s v="Devi Snodgrass"/>
    <s v="Queen Industries"/>
    <s v="+1 (218) 310-4987"/>
    <s v="1915 Market Court"/>
    <s v="New Orleans"/>
    <s v="LA"/>
    <x v="1"/>
    <n v="70112"/>
    <n v="233490"/>
    <d v="2020-12-17T00:00:00"/>
    <d v="1899-12-30T13:53:31"/>
    <x v="7"/>
    <x v="2"/>
    <x v="0"/>
  </r>
  <r>
    <s v="Ayame Ahern"/>
    <s v="MARS Industries"/>
    <s v="+1 (550) 512-1080"/>
    <s v="9652 Second Avenue"/>
    <s v="Newark"/>
    <s v="NJ"/>
    <x v="2"/>
    <s v="07102"/>
    <n v="233480"/>
    <d v="2020-06-22T00:00:00"/>
    <d v="1899-12-30T15:42:05"/>
    <x v="0"/>
    <x v="4"/>
    <x v="0"/>
  </r>
  <r>
    <s v="Ledell Elder"/>
    <s v="Smith and Co."/>
    <s v="+1 (220) 974-6813"/>
    <s v="8893 Hill Drive NE"/>
    <s v="Newport News"/>
    <s v="VA"/>
    <x v="1"/>
    <n v="23601"/>
    <n v="233471"/>
    <d v="2020-04-11T00:00:00"/>
    <d v="1899-12-30T11:36:39"/>
    <x v="2"/>
    <x v="10"/>
    <x v="0"/>
  </r>
  <r>
    <s v="Auryon Hogg"/>
    <s v="Quark Industries"/>
    <s v="+1 (839) 358-9240"/>
    <s v="1533 Hill Parkway"/>
    <s v="Akron"/>
    <s v="OH"/>
    <x v="3"/>
    <n v="44301"/>
    <n v="233198"/>
    <d v="2020-07-11T00:00:00"/>
    <d v="1899-12-30T07:52:30"/>
    <x v="5"/>
    <x v="6"/>
    <x v="0"/>
  </r>
  <r>
    <s v="Owen Amaya"/>
    <s v="Input Inc."/>
    <s v="+1 (999) 528-5298"/>
    <s v="5891 Broad Loop SE"/>
    <s v="Knoxville"/>
    <s v="TN"/>
    <x v="1"/>
    <n v="37902"/>
    <n v="232835"/>
    <d v="2019-02-08T00:00:00"/>
    <d v="1899-12-30T22:44:13"/>
    <x v="6"/>
    <x v="5"/>
    <x v="1"/>
  </r>
  <r>
    <s v="Faolan Lyon"/>
    <s v="North Western Railway"/>
    <s v="+1 (018) 503-8902"/>
    <s v="8874 Main Road East"/>
    <s v="Ann Arbor"/>
    <s v="MI"/>
    <x v="3"/>
    <n v="48103"/>
    <n v="232295"/>
    <d v="2019-05-22T00:00:00"/>
    <d v="1899-12-30T22:41:26"/>
    <x v="4"/>
    <x v="9"/>
    <x v="1"/>
  </r>
  <r>
    <s v="Jacqueline Weed"/>
    <s v="Primatech"/>
    <s v="+1 (671) 755-9954"/>
    <s v="924 Broad Park East"/>
    <s v="Dallas"/>
    <s v="TX"/>
    <x v="0"/>
    <n v="75201"/>
    <n v="232202"/>
    <d v="2020-11-09T00:00:00"/>
    <d v="1899-12-30T09:42:17"/>
    <x v="6"/>
    <x v="1"/>
    <x v="0"/>
  </r>
  <r>
    <s v="Destiny Waller"/>
    <s v="OmniCo"/>
    <s v="+1 (750) 681-9793"/>
    <s v="6685 Mill Circle"/>
    <s v="Palm Bay"/>
    <s v="FL"/>
    <x v="1"/>
    <n v="32905"/>
    <n v="231831"/>
    <d v="2020-08-16T00:00:00"/>
    <d v="1899-12-30T11:38:20"/>
    <x v="4"/>
    <x v="8"/>
    <x v="0"/>
  </r>
  <r>
    <s v="Herrick Emery"/>
    <s v="United Fried Chicken"/>
    <s v="+1 (702) 105-6163"/>
    <s v="6484 Park Place NW"/>
    <s v="Sterling Heights"/>
    <s v="MI"/>
    <x v="3"/>
    <n v="48310"/>
    <n v="231659"/>
    <d v="2020-10-26T00:00:00"/>
    <d v="1899-12-30T04:26:20"/>
    <x v="5"/>
    <x v="3"/>
    <x v="0"/>
  </r>
  <r>
    <s v="Berniece Silverman"/>
    <s v="Atlantic International Airlines"/>
    <s v="+1 (517) 018-4978"/>
    <s v="9489 Central Road"/>
    <s v="San Francisco"/>
    <s v="CA"/>
    <x v="4"/>
    <n v="94102"/>
    <n v="230373"/>
    <d v="2020-08-13T00:00:00"/>
    <d v="1899-12-30T05:32:28"/>
    <x v="0"/>
    <x v="8"/>
    <x v="0"/>
  </r>
  <r>
    <s v="Evelyn Eggleston"/>
    <s v="Big T Burgers and Fries"/>
    <s v="+1 (683) 380-0775"/>
    <s v="39 Mill Freeway West"/>
    <s v="Austin"/>
    <s v="TX"/>
    <x v="0"/>
    <n v="78701"/>
    <n v="230254"/>
    <d v="2020-01-27T00:00:00"/>
    <d v="1899-12-30T15:37:47"/>
    <x v="2"/>
    <x v="11"/>
    <x v="0"/>
  </r>
  <r>
    <s v="Joana Sumpter"/>
    <s v="TranCon Airways"/>
    <s v="+1 (397) 663-8238"/>
    <s v="7425 Fourth Drive"/>
    <s v="Garden Grove"/>
    <s v="CA"/>
    <x v="4"/>
    <n v="92640"/>
    <n v="230004"/>
    <d v="2019-01-01T00:00:00"/>
    <d v="1899-12-30T20:06:40"/>
    <x v="2"/>
    <x v="11"/>
    <x v="1"/>
  </r>
  <r>
    <s v="Eshana Olivo"/>
    <s v="Queen Industries"/>
    <s v="+1 (065) 741-9101"/>
    <s v="5881 Second Road"/>
    <s v="Pomona"/>
    <s v="CA"/>
    <x v="4"/>
    <n v="91767"/>
    <n v="229287"/>
    <d v="2019-05-09T00:00:00"/>
    <d v="1899-12-30T16:20:21"/>
    <x v="6"/>
    <x v="9"/>
    <x v="1"/>
  </r>
  <r>
    <s v="Kaley Rutledge"/>
    <s v="ABC Corp"/>
    <s v="+1 (891) 706-4972"/>
    <s v="9507 View Alley"/>
    <s v="Nashville"/>
    <s v="TN"/>
    <x v="1"/>
    <n v="37201"/>
    <n v="228709"/>
    <d v="2019-01-19T00:00:00"/>
    <d v="1899-12-30T09:43:19"/>
    <x v="2"/>
    <x v="11"/>
    <x v="1"/>
  </r>
  <r>
    <s v="Katia Fulton"/>
    <s v="NorthAm Robotics"/>
    <s v="+1 (747) 741-5212"/>
    <s v="104 Third Circle"/>
    <s v="Fairfield"/>
    <s v="CA"/>
    <x v="4"/>
    <n v="94533"/>
    <n v="228541"/>
    <d v="2020-06-21T00:00:00"/>
    <d v="1899-12-30T14:44:39"/>
    <x v="2"/>
    <x v="4"/>
    <x v="0"/>
  </r>
  <r>
    <s v="Clint Clem"/>
    <s v="TetraCorp"/>
    <s v="+1 (111) 496-7160"/>
    <s v="2650 Mill Terrace"/>
    <s v="Cambridge"/>
    <s v="MA"/>
    <x v="2"/>
    <s v="02138"/>
    <n v="228435"/>
    <d v="2019-02-08T00:00:00"/>
    <d v="1899-12-30T00:56:21"/>
    <x v="6"/>
    <x v="5"/>
    <x v="1"/>
  </r>
  <r>
    <s v="Marilou Forman"/>
    <s v="Nordyne Defense Dynamics"/>
    <s v="+1 (423) 564-3734"/>
    <s v="616 Valley Crescent"/>
    <s v="Scottsdale"/>
    <s v="AZ"/>
    <x v="0"/>
    <n v="85250"/>
    <n v="228427"/>
    <d v="2020-04-05T00:00:00"/>
    <d v="1899-12-30T09:36:55"/>
    <x v="2"/>
    <x v="10"/>
    <x v="0"/>
  </r>
  <r>
    <s v="Jayce Sargent"/>
    <s v="Mammoth Pictures"/>
    <s v="+1 (358) 396-9746"/>
    <s v="5975 Broad Drive"/>
    <s v="Amarillo"/>
    <s v="TX"/>
    <x v="0"/>
    <n v="79101"/>
    <n v="228339"/>
    <d v="2019-12-06T00:00:00"/>
    <d v="1899-12-30T20:28:38"/>
    <x v="0"/>
    <x v="2"/>
    <x v="1"/>
  </r>
  <r>
    <s v="Hanna Corey"/>
    <s v="Globex Corporation"/>
    <s v="+1 (221) 128-3754"/>
    <s v="6676 Washington Place"/>
    <s v="Savannah"/>
    <s v="GA"/>
    <x v="1"/>
    <n v="31401"/>
    <n v="227704"/>
    <d v="2020-12-07T00:00:00"/>
    <d v="1899-12-30T00:05:06"/>
    <x v="0"/>
    <x v="2"/>
    <x v="0"/>
  </r>
  <r>
    <s v="Johnny Kuntz"/>
    <s v="Bad Wolf Corporation"/>
    <s v="+1 (680) 333-8873"/>
    <s v="9832 Walnut Place"/>
    <s v="Tempe"/>
    <s v="AZ"/>
    <x v="0"/>
    <n v="85281"/>
    <n v="227561"/>
    <d v="2019-08-11T00:00:00"/>
    <d v="1899-12-30T05:30:04"/>
    <x v="2"/>
    <x v="8"/>
    <x v="1"/>
  </r>
  <r>
    <s v="Jan Bentley"/>
    <s v="General Forge and Foundry"/>
    <s v="+1 (494) 634-7566"/>
    <s v="7398 Maple Parkway SW"/>
    <s v="Fort Lauderdale"/>
    <s v="FL"/>
    <x v="1"/>
    <n v="33301"/>
    <n v="227248"/>
    <d v="2019-03-01T00:00:00"/>
    <d v="1899-12-30T06:56:39"/>
    <x v="0"/>
    <x v="7"/>
    <x v="1"/>
  </r>
  <r>
    <s v="Mathew Fallon"/>
    <s v="ABC Telecom"/>
    <s v="+1 (522) 731-1046"/>
    <s v="3691 Oak Court"/>
    <s v="Raleigh"/>
    <s v="NC"/>
    <x v="1"/>
    <n v="27601"/>
    <n v="226618"/>
    <d v="2019-11-09T00:00:00"/>
    <d v="1899-12-30T17:07:17"/>
    <x v="6"/>
    <x v="1"/>
    <x v="1"/>
  </r>
  <r>
    <s v="Elin Boles"/>
    <s v="Input Inc."/>
    <s v="+1 (145) 099-9839"/>
    <s v="8315 Second Avenue"/>
    <s v="Indianapolis"/>
    <s v="IN"/>
    <x v="3"/>
    <n v="46201"/>
    <n v="226537"/>
    <d v="2020-05-16T00:00:00"/>
    <d v="1899-12-30T04:51:35"/>
    <x v="1"/>
    <x v="9"/>
    <x v="0"/>
  </r>
  <r>
    <s v="Mattie Cook"/>
    <s v="SpringShield"/>
    <s v="+1 (302) 174-7461"/>
    <s v="8111 Church Lane South"/>
    <s v="Honolulu"/>
    <s v="HI"/>
    <x v="4"/>
    <n v="96813"/>
    <n v="226509"/>
    <d v="2020-01-03T00:00:00"/>
    <d v="1899-12-30T03:07:42"/>
    <x v="3"/>
    <x v="11"/>
    <x v="0"/>
  </r>
  <r>
    <s v="Crystal Sexton"/>
    <s v="Zorin Industries"/>
    <s v="+1 (536) 824-4221"/>
    <s v="5996 Church Circle South"/>
    <s v="Brownsville"/>
    <s v="TX"/>
    <x v="0"/>
    <n v="78520"/>
    <n v="226397"/>
    <d v="2019-06-12T00:00:00"/>
    <d v="1899-12-30T02:17:23"/>
    <x v="6"/>
    <x v="4"/>
    <x v="1"/>
  </r>
  <r>
    <s v="Jerry Burgess"/>
    <s v="The Queen Victoria"/>
    <s v="+1 (260) 867-4031"/>
    <s v="9027 Church Court North"/>
    <s v="San Francisco"/>
    <s v="CA"/>
    <x v="4"/>
    <n v="94102"/>
    <n v="226386"/>
    <d v="2019-04-07T00:00:00"/>
    <d v="1899-12-30T17:50:24"/>
    <x v="2"/>
    <x v="10"/>
    <x v="1"/>
  </r>
  <r>
    <s v="Chiku Sturgis"/>
    <s v="Trans Pacific Airlines"/>
    <s v="+1 (795) 931-7543"/>
    <s v="5259 Elm Way"/>
    <s v="Columbia"/>
    <s v="SC"/>
    <x v="1"/>
    <n v="29201"/>
    <n v="226383"/>
    <d v="2020-04-25T00:00:00"/>
    <d v="1899-12-30T22:24:44"/>
    <x v="5"/>
    <x v="10"/>
    <x v="0"/>
  </r>
  <r>
    <s v="Britney Nickerson"/>
    <s v="Mainway Toys"/>
    <s v="+1 (047) 357-4453"/>
    <s v="6376 Second Parkway"/>
    <s v="Columbus"/>
    <s v="GA"/>
    <x v="1"/>
    <n v="31901"/>
    <n v="226382"/>
    <d v="2020-09-29T00:00:00"/>
    <d v="1899-12-30T16:31:52"/>
    <x v="6"/>
    <x v="0"/>
    <x v="0"/>
  </r>
  <r>
    <s v="Enye Hennessey"/>
    <s v="The Queen Victoria"/>
    <s v="+1 (127) 072-6854"/>
    <s v="493 Maple Drive"/>
    <s v="Riverside"/>
    <s v="CA"/>
    <x v="4"/>
    <n v="92501"/>
    <n v="226333"/>
    <d v="2020-06-07T00:00:00"/>
    <d v="1899-12-30T14:48:26"/>
    <x v="6"/>
    <x v="4"/>
    <x v="0"/>
  </r>
  <r>
    <s v="Ilythia Toro"/>
    <s v="Shinra Electric Power Company"/>
    <s v="+1 (106) 031-3707"/>
    <s v="1865 Maple Street"/>
    <s v="Daly City"/>
    <s v="CA"/>
    <x v="4"/>
    <n v="94015"/>
    <n v="226236"/>
    <d v="2019-05-12T00:00:00"/>
    <d v="1899-12-30T00:25:17"/>
    <x v="0"/>
    <x v="9"/>
    <x v="1"/>
  </r>
  <r>
    <s v="Gerold Sheridan"/>
    <s v="Milliways"/>
    <s v="+1 (588) 949-4545"/>
    <s v="9300 Elm Terrace"/>
    <s v="Garden Grove"/>
    <s v="CA"/>
    <x v="4"/>
    <n v="92640"/>
    <n v="226108"/>
    <d v="2020-12-18T00:00:00"/>
    <d v="1899-12-30T04:51:01"/>
    <x v="7"/>
    <x v="2"/>
    <x v="0"/>
  </r>
  <r>
    <s v="Kaye Howard"/>
    <s v="Mainway Toys"/>
    <s v="+1 (646) 995-9688"/>
    <s v="1407 Jefferson Parkway"/>
    <s v="Fargo"/>
    <s v="ND"/>
    <x v="3"/>
    <n v="58103"/>
    <n v="225941"/>
    <d v="2019-01-25T00:00:00"/>
    <d v="1899-12-30T12:11:06"/>
    <x v="2"/>
    <x v="11"/>
    <x v="1"/>
  </r>
  <r>
    <s v="Adosinda Nye"/>
    <s v="U.S. Robotics and Mechanical Men"/>
    <s v="+1 (358) 261-5372"/>
    <s v="3531 Lake Loop"/>
    <s v="Downey"/>
    <s v="CA"/>
    <x v="4"/>
    <n v="90240"/>
    <n v="225874"/>
    <d v="2019-04-15T00:00:00"/>
    <d v="1899-12-30T12:38:09"/>
    <x v="2"/>
    <x v="10"/>
    <x v="1"/>
  </r>
  <r>
    <s v="Deja Mcdonnell"/>
    <s v="Contoso Corporation"/>
    <s v="+1 (949) 726-6629"/>
    <s v="9096 First Alley"/>
    <s v="Lincoln"/>
    <s v="NE"/>
    <x v="3"/>
    <n v="68502"/>
    <n v="225869"/>
    <d v="2020-07-13T00:00:00"/>
    <d v="1899-12-30T18:21:29"/>
    <x v="8"/>
    <x v="6"/>
    <x v="0"/>
  </r>
  <r>
    <s v="Bradyn Oneill"/>
    <s v="Videlectrix"/>
    <s v="+1 (700) 924-0941"/>
    <s v="6548 Mill Court SW"/>
    <s v="Mcallen"/>
    <s v="TX"/>
    <x v="0"/>
    <n v="78501"/>
    <n v="225320"/>
    <d v="2020-06-25T00:00:00"/>
    <d v="1899-12-30T00:20:30"/>
    <x v="8"/>
    <x v="4"/>
    <x v="0"/>
  </r>
  <r>
    <s v="Rodney Fritz"/>
    <s v="Wallaby Airlines"/>
    <s v="+1 (048) 614-7027"/>
    <s v="9037 Park Terrace"/>
    <s v="San Bernardino"/>
    <s v="CA"/>
    <x v="4"/>
    <n v="92401"/>
    <n v="225276"/>
    <d v="2020-01-12T00:00:00"/>
    <d v="1899-12-30T07:37:44"/>
    <x v="4"/>
    <x v="11"/>
    <x v="0"/>
  </r>
  <r>
    <s v="Velma Hahn"/>
    <s v="Axis Chemical Co."/>
    <s v="+1 (502) 614-4245"/>
    <s v="64 Chestnut Alley NE"/>
    <s v="Modesto"/>
    <s v="CA"/>
    <x v="4"/>
    <n v="95350"/>
    <n v="224745"/>
    <d v="2020-01-15T00:00:00"/>
    <d v="1899-12-30T08:01:48"/>
    <x v="0"/>
    <x v="11"/>
    <x v="0"/>
  </r>
  <r>
    <s v="Leander Flowers"/>
    <s v="Sample Inc."/>
    <s v="+1 (588) 969-9562"/>
    <s v="4447 View Alley North"/>
    <s v="Oxnard"/>
    <s v="CA"/>
    <x v="4"/>
    <n v="93030"/>
    <n v="224571"/>
    <d v="2020-05-26T00:00:00"/>
    <d v="1899-12-30T16:59:52"/>
    <x v="0"/>
    <x v="9"/>
    <x v="0"/>
  </r>
  <r>
    <s v="Josefina Kelleher"/>
    <s v="Trans United Airways"/>
    <s v="+1 (526) 611-7906"/>
    <s v="3885 Church Avenue"/>
    <s v="Long Beach"/>
    <s v="CA"/>
    <x v="4"/>
    <n v="90802"/>
    <n v="224311"/>
    <d v="2019-05-02T00:00:00"/>
    <d v="1899-12-30T02:01:10"/>
    <x v="7"/>
    <x v="9"/>
    <x v="1"/>
  </r>
  <r>
    <s v="Maximilian Quigley"/>
    <s v="Columbia Airlines"/>
    <s v="+1 (550) 485-4616"/>
    <s v="6065 Maple Alley"/>
    <s v="Cincinnati"/>
    <s v="OH"/>
    <x v="3"/>
    <n v="45202"/>
    <n v="223709"/>
    <d v="2019-12-31T00:00:00"/>
    <d v="1899-12-30T03:01:44"/>
    <x v="4"/>
    <x v="2"/>
    <x v="1"/>
  </r>
  <r>
    <s v="Marquis Mundy"/>
    <s v="Quark Industries"/>
    <s v="+1 (355) 848-4739"/>
    <s v="9291 Hill Drive NE"/>
    <s v="Pomona"/>
    <s v="CA"/>
    <x v="4"/>
    <n v="91767"/>
    <n v="223495"/>
    <d v="2020-03-02T00:00:00"/>
    <d v="1899-12-30T17:27:42"/>
    <x v="8"/>
    <x v="7"/>
    <x v="0"/>
  </r>
  <r>
    <s v="Gladys Hill"/>
    <s v="Globex Corporation"/>
    <s v="+1 (068) 674-0398"/>
    <s v="3196 Maple Alley"/>
    <s v="Milwaukee"/>
    <s v="WI"/>
    <x v="3"/>
    <n v="53202"/>
    <n v="223428"/>
    <d v="2019-03-01T00:00:00"/>
    <d v="1899-12-30T20:40:43"/>
    <x v="8"/>
    <x v="7"/>
    <x v="1"/>
  </r>
  <r>
    <s v="Falda Parry"/>
    <s v="Trans Pacific Airlines"/>
    <s v="+1 (763) 041-8957"/>
    <s v="530 First Boulevard East"/>
    <s v="Joliet"/>
    <s v="IL"/>
    <x v="3"/>
    <n v="60431"/>
    <n v="223282"/>
    <d v="2020-10-06T00:00:00"/>
    <d v="1899-12-30T10:35:51"/>
    <x v="5"/>
    <x v="3"/>
    <x v="0"/>
  </r>
  <r>
    <s v="Chantelle Mccants"/>
    <s v="Trans Global Airlines"/>
    <s v="+1 (075) 249-5244"/>
    <s v="7087 Washington Canal NE"/>
    <s v="Glendale"/>
    <s v="CA"/>
    <x v="4"/>
    <n v="91201"/>
    <n v="223264"/>
    <d v="2019-07-10T00:00:00"/>
    <d v="1899-12-30T00:55:47"/>
    <x v="1"/>
    <x v="6"/>
    <x v="1"/>
  </r>
  <r>
    <s v="Cathleen Adame"/>
    <s v="Big T Burgers and Fries"/>
    <s v="+1 (382) 574-3158"/>
    <s v="2438 Adams Place"/>
    <s v="San Jose"/>
    <s v="CA"/>
    <x v="4"/>
    <n v="95110"/>
    <n v="222844"/>
    <d v="2019-03-08T00:00:00"/>
    <d v="1899-12-30T16:40:53"/>
    <x v="0"/>
    <x v="7"/>
    <x v="1"/>
  </r>
  <r>
    <s v="Ava Albers"/>
    <s v="The Lanford Lunch Box"/>
    <s v="+1 (091) 131-2821"/>
    <s v="7415 Fifth Alley"/>
    <s v="Scottsdale"/>
    <s v="AZ"/>
    <x v="0"/>
    <n v="85250"/>
    <n v="222502"/>
    <d v="2019-09-14T00:00:00"/>
    <d v="1899-12-30T23:37:36"/>
    <x v="4"/>
    <x v="0"/>
    <x v="1"/>
  </r>
  <r>
    <s v="Jayla Milliken"/>
    <s v="Edgars Industries"/>
    <s v="+1 (442) 082-9758"/>
    <s v="9269 Fifth Way SW"/>
    <s v="Tallahassee"/>
    <s v="FL"/>
    <x v="1"/>
    <n v="32301"/>
    <n v="222259"/>
    <d v="2019-09-25T00:00:00"/>
    <d v="1899-12-30T12:14:23"/>
    <x v="6"/>
    <x v="0"/>
    <x v="1"/>
  </r>
  <r>
    <s v="Myrtis Candelaria"/>
    <s v="Blammo Corp"/>
    <s v="+1 (143) 299-1759"/>
    <s v="7260 View Lane"/>
    <s v="Miami"/>
    <s v="FL"/>
    <x v="1"/>
    <n v="33122"/>
    <n v="221181"/>
    <d v="2019-07-11T00:00:00"/>
    <d v="1899-12-30T23:51:02"/>
    <x v="7"/>
    <x v="6"/>
    <x v="1"/>
  </r>
  <r>
    <s v="Eman Dobson"/>
    <s v="Bad Wolf Corporation"/>
    <s v="+1 (699) 123-5334"/>
    <s v="6125 Elm Canal"/>
    <s v="Mesa"/>
    <s v="AZ"/>
    <x v="0"/>
    <n v="85201"/>
    <n v="221032"/>
    <d v="2019-07-24T00:00:00"/>
    <d v="1899-12-30T12:23:11"/>
    <x v="1"/>
    <x v="6"/>
    <x v="1"/>
  </r>
  <r>
    <s v="Jermaine Tuggle"/>
    <s v="ABC Telecom"/>
    <s v="+1 (688) 325-1157"/>
    <s v="6781 Main Parkway SW"/>
    <s v="Philadelphia"/>
    <s v="PA"/>
    <x v="2"/>
    <n v="19102"/>
    <n v="220912"/>
    <d v="2020-07-13T00:00:00"/>
    <d v="1899-12-30T21:51:19"/>
    <x v="2"/>
    <x v="6"/>
    <x v="0"/>
  </r>
  <r>
    <s v="Deion Milne"/>
    <s v="Klimpys"/>
    <s v="+1 (825) 050-7836"/>
    <s v="8745 Water Park SW"/>
    <s v="Colorado Springs"/>
    <s v="CO"/>
    <x v="4"/>
    <n v="80903"/>
    <n v="220776"/>
    <d v="2019-04-05T00:00:00"/>
    <d v="1899-12-30T12:42:25"/>
    <x v="7"/>
    <x v="10"/>
    <x v="1"/>
  </r>
  <r>
    <s v="Gill Fair"/>
    <s v="Zevo Toys"/>
    <s v="+1 (151) 294-1330"/>
    <s v="8209 Central Canal SW"/>
    <s v="Baton Rouge"/>
    <s v="LA"/>
    <x v="1"/>
    <n v="70801"/>
    <n v="220661"/>
    <d v="2020-02-28T00:00:00"/>
    <d v="1899-12-30T10:04:22"/>
    <x v="6"/>
    <x v="5"/>
    <x v="0"/>
  </r>
  <r>
    <s v="Ramon Kern"/>
    <s v="Sample Inc."/>
    <s v="+1 (530) 660-3354"/>
    <s v="316 Valley Row"/>
    <s v="Yonkers"/>
    <s v="NY"/>
    <x v="2"/>
    <n v="10701"/>
    <n v="220637"/>
    <d v="2020-06-14T00:00:00"/>
    <d v="1899-12-30T00:52:05"/>
    <x v="6"/>
    <x v="4"/>
    <x v="0"/>
  </r>
  <r>
    <s v="Calix Keyes"/>
    <s v="Energy Corporation"/>
    <s v="+1 (499) 856-0026"/>
    <s v="2992 Third Terrace"/>
    <s v="Springfield"/>
    <s v="IL"/>
    <x v="3"/>
    <n v="62701"/>
    <n v="220479"/>
    <d v="2019-07-11T00:00:00"/>
    <d v="1899-12-30T19:05:00"/>
    <x v="3"/>
    <x v="6"/>
    <x v="1"/>
  </r>
  <r>
    <s v="Bryan Schmidt"/>
    <s v="KrebStar"/>
    <s v="+1 (030) 709-3533"/>
    <s v="8052 Fourth Parkway"/>
    <s v="Green Bay"/>
    <s v="WI"/>
    <x v="3"/>
    <n v="54302"/>
    <n v="219901"/>
    <d v="2018-12-06T00:00:00"/>
    <d v="1899-12-30T19:13:26"/>
    <x v="8"/>
    <x v="2"/>
    <x v="2"/>
  </r>
  <r>
    <s v="Abebi Reese"/>
    <s v="Demo Company"/>
    <s v="+1 (138) 150-5622"/>
    <s v="1690 Elm Freeway"/>
    <s v="Waco"/>
    <s v="TX"/>
    <x v="0"/>
    <n v="76701"/>
    <n v="219888"/>
    <d v="2018-03-05T00:00:00"/>
    <d v="1899-12-30T09:28:20"/>
    <x v="1"/>
    <x v="7"/>
    <x v="2"/>
  </r>
  <r>
    <s v="Marie Purnell"/>
    <s v="Axis Chemical Co."/>
    <s v="+1 (216) 002-8085"/>
    <s v="7742 Union Row"/>
    <s v="Long Beach"/>
    <s v="CA"/>
    <x v="4"/>
    <n v="90802"/>
    <n v="219681"/>
    <d v="2019-07-17T00:00:00"/>
    <d v="1899-12-30T13:44:36"/>
    <x v="4"/>
    <x v="6"/>
    <x v="1"/>
  </r>
  <r>
    <s v="Royce Rainey"/>
    <s v="Zorg Industries"/>
    <s v="+1 (493) 191-1062"/>
    <s v="7554 Washington Circle"/>
    <s v="Lakewood"/>
    <s v="CO"/>
    <x v="4"/>
    <n v="80215"/>
    <n v="219571"/>
    <d v="2018-12-14T00:00:00"/>
    <d v="1899-12-30T11:03:51"/>
    <x v="6"/>
    <x v="2"/>
    <x v="2"/>
  </r>
  <r>
    <s v="Ayita Leggett"/>
    <s v="Acme Corp"/>
    <s v="+1 (818) 480-8834"/>
    <s v="3999 Adams Way"/>
    <s v="Hampton"/>
    <s v="VA"/>
    <x v="1"/>
    <n v="23651"/>
    <n v="219469"/>
    <d v="2018-12-21T00:00:00"/>
    <d v="1899-12-30T01:21:27"/>
    <x v="2"/>
    <x v="2"/>
    <x v="2"/>
  </r>
  <r>
    <s v="Dee Hewitt"/>
    <s v="Barrytron"/>
    <s v="+1 (920) 167-0907"/>
    <s v="4393 Union Lane NW"/>
    <s v="Rancho Cucamonga"/>
    <s v="CA"/>
    <x v="4"/>
    <n v="91730"/>
    <n v="219363"/>
    <d v="2018-08-05T00:00:00"/>
    <d v="1899-12-30T05:15:21"/>
    <x v="7"/>
    <x v="8"/>
    <x v="2"/>
  </r>
  <r>
    <s v="Morse Smyth"/>
    <s v="TranCon Airways"/>
    <s v="+1 (229) 131-3503"/>
    <s v="1945 Main Parkway"/>
    <s v="Charlotte"/>
    <s v="NC"/>
    <x v="1"/>
    <n v="28202"/>
    <n v="219099"/>
    <d v="2019-10-04T00:00:00"/>
    <d v="1899-12-30T16:47:34"/>
    <x v="8"/>
    <x v="3"/>
    <x v="1"/>
  </r>
  <r>
    <s v="Fredrick Ray"/>
    <s v="Shinra Electric Power Company"/>
    <s v="+1 (384) 914-3090"/>
    <s v="621 Third Avenue NW"/>
    <s v="Alexandria"/>
    <s v="VA"/>
    <x v="1"/>
    <n v="22301"/>
    <n v="218970"/>
    <d v="2020-04-24T00:00:00"/>
    <d v="1899-12-30T19:16:59"/>
    <x v="4"/>
    <x v="10"/>
    <x v="0"/>
  </r>
  <r>
    <s v="Isai Sweat"/>
    <s v="Corellian Engineering Corporation"/>
    <s v="+1 (293) 661-3419"/>
    <s v="1697 Broad Avenue"/>
    <s v="Cary"/>
    <s v="NC"/>
    <x v="1"/>
    <n v="27511"/>
    <n v="218865"/>
    <d v="2018-08-09T00:00:00"/>
    <d v="1899-12-30T10:00:03"/>
    <x v="2"/>
    <x v="8"/>
    <x v="2"/>
  </r>
  <r>
    <s v="Rene Casillas"/>
    <s v="Acme Corp"/>
    <s v="+1 (776) 749-9628"/>
    <s v="9247 Sixth Terrace NW"/>
    <s v="Savannah"/>
    <s v="GA"/>
    <x v="1"/>
    <n v="31401"/>
    <n v="218101"/>
    <d v="2020-05-08T00:00:00"/>
    <d v="1899-12-30T11:52:48"/>
    <x v="3"/>
    <x v="9"/>
    <x v="0"/>
  </r>
  <r>
    <s v="Nitza Vargas"/>
    <s v="Quantum Airlines"/>
    <s v="+1 (439) 578-3977"/>
    <s v="2479 Washington Boulevard North"/>
    <s v="Gilbert"/>
    <s v="AZ"/>
    <x v="0"/>
    <n v="85234"/>
    <n v="217829"/>
    <d v="2020-10-26T00:00:00"/>
    <d v="1899-12-30T18:14:32"/>
    <x v="6"/>
    <x v="3"/>
    <x v="0"/>
  </r>
  <r>
    <s v="Polly Fong"/>
    <s v="Mainco"/>
    <s v="+1 (179) 362-8476"/>
    <s v="8775 Lake Street South"/>
    <s v="Gainesville"/>
    <s v="FL"/>
    <x v="1"/>
    <n v="32601"/>
    <n v="217790"/>
    <d v="2018-01-04T00:00:00"/>
    <d v="1899-12-30T09:29:37"/>
    <x v="8"/>
    <x v="11"/>
    <x v="2"/>
  </r>
  <r>
    <s v="Harmony Colburn"/>
    <s v="Keedsler Motors"/>
    <s v="+1 (509) 976-3161"/>
    <s v="1727 Broad Way"/>
    <s v="Fort Wayne"/>
    <s v="IN"/>
    <x v="3"/>
    <n v="46802"/>
    <n v="217472"/>
    <d v="2018-05-01T00:00:00"/>
    <d v="1899-12-30T09:18:48"/>
    <x v="6"/>
    <x v="9"/>
    <x v="2"/>
  </r>
  <r>
    <s v="Leroy Carnahan"/>
    <s v="Ace Tomato Company"/>
    <s v="+1 (213) 761-5228"/>
    <s v="3152 Valley Loop"/>
    <s v="Springfield"/>
    <s v="IL"/>
    <x v="3"/>
    <n v="62701"/>
    <n v="217128"/>
    <d v="2020-06-07T00:00:00"/>
    <d v="1899-12-30T08:14:59"/>
    <x v="6"/>
    <x v="4"/>
    <x v="0"/>
  </r>
  <r>
    <s v="Oscar Ferreira"/>
    <s v="Petrox Oil Company"/>
    <s v="+1 (996) 399-8952"/>
    <s v="317 Hill Court East"/>
    <s v="Costa Mesa"/>
    <s v="CA"/>
    <x v="4"/>
    <n v="92626"/>
    <n v="217124"/>
    <d v="2019-10-21T00:00:00"/>
    <d v="1899-12-30T01:34:06"/>
    <x v="0"/>
    <x v="3"/>
    <x v="1"/>
  </r>
  <r>
    <s v="Whitney Knudsen"/>
    <s v="Primatech Paper Co."/>
    <s v="+1 (431) 554-3062"/>
    <s v="6762 Oak Parkway"/>
    <s v="Los Angeles"/>
    <s v="CA"/>
    <x v="4"/>
    <n v="90001"/>
    <n v="216848"/>
    <d v="2020-07-25T00:00:00"/>
    <d v="1899-12-30T08:08:09"/>
    <x v="3"/>
    <x v="6"/>
    <x v="0"/>
  </r>
  <r>
    <s v="Mara Carrico"/>
    <s v="Big T Burgers and Fries"/>
    <s v="+1 (902) 881-0293"/>
    <s v="5023 Elm Drive SW"/>
    <s v="Gainesville"/>
    <s v="FL"/>
    <x v="1"/>
    <n v="32601"/>
    <n v="216818"/>
    <d v="2020-07-29T00:00:00"/>
    <d v="1899-12-30T23:54:24"/>
    <x v="4"/>
    <x v="6"/>
    <x v="0"/>
  </r>
  <r>
    <s v="Chandi Hubert"/>
    <s v="Transworld Consortium"/>
    <s v="+1 (222) 453-6064"/>
    <s v="3466 Walnut Park"/>
    <s v="Wichita Falls"/>
    <s v="TX"/>
    <x v="0"/>
    <n v="76301"/>
    <n v="215749"/>
    <d v="2018-05-12T00:00:00"/>
    <d v="1899-12-30T11:01:00"/>
    <x v="2"/>
    <x v="9"/>
    <x v="2"/>
  </r>
  <r>
    <s v="Lilika Mccallister"/>
    <s v="Globex Corporation"/>
    <s v="+1 (103) 912-7955"/>
    <s v="5117 Jefferson Loop West"/>
    <s v="Anaheim"/>
    <s v="CA"/>
    <x v="4"/>
    <n v="92801"/>
    <n v="215662"/>
    <d v="2020-11-05T00:00:00"/>
    <d v="1899-12-30T11:48:44"/>
    <x v="0"/>
    <x v="1"/>
    <x v="0"/>
  </r>
  <r>
    <s v="Elwyn Olvera"/>
    <s v="Bluth Company"/>
    <s v="+1 (650) 482-1375"/>
    <s v="9427 Adams Court"/>
    <s v="Sunnyvale"/>
    <s v="CA"/>
    <x v="4"/>
    <n v="94086"/>
    <n v="215569"/>
    <d v="2018-11-14T00:00:00"/>
    <d v="1899-12-30T06:49:35"/>
    <x v="6"/>
    <x v="1"/>
    <x v="2"/>
  </r>
  <r>
    <s v="Taniyah Meeks"/>
    <s v="Charles Townsend Agency"/>
    <s v="+1 (956) 238-7801"/>
    <s v="6476 First Canal"/>
    <s v="Charleston"/>
    <s v="SC"/>
    <x v="1"/>
    <n v="29401"/>
    <n v="215352"/>
    <d v="2020-11-25T00:00:00"/>
    <d v="1899-12-30T09:32:29"/>
    <x v="6"/>
    <x v="1"/>
    <x v="0"/>
  </r>
  <r>
    <s v="Arturo Rowan"/>
    <s v="Galaxy Corp"/>
    <s v="+1 (094) 396-7851"/>
    <s v="2046 Fifth Park"/>
    <s v="Columbia"/>
    <s v="MO"/>
    <x v="3"/>
    <n v="65201"/>
    <n v="215258"/>
    <d v="2020-01-13T00:00:00"/>
    <d v="1899-12-30T08:09:39"/>
    <x v="1"/>
    <x v="11"/>
    <x v="0"/>
  </r>
  <r>
    <s v="Dasha Mattos"/>
    <s v="Powell Motors"/>
    <s v="+1 (090) 805-3683"/>
    <s v="2916 Second Street"/>
    <s v="Lansing"/>
    <s v="MI"/>
    <x v="3"/>
    <n v="48906"/>
    <n v="215193"/>
    <d v="2019-08-14T00:00:00"/>
    <d v="1899-12-30T23:32:09"/>
    <x v="6"/>
    <x v="8"/>
    <x v="1"/>
  </r>
  <r>
    <s v="Cinnamon Martinson"/>
    <s v="London and West Coast Railway"/>
    <s v="+1 (853) 492-1204"/>
    <s v="7763 Park Circle NE"/>
    <s v="Springfield"/>
    <s v="IL"/>
    <x v="3"/>
    <n v="62701"/>
    <n v="214435"/>
    <d v="2018-04-24T00:00:00"/>
    <d v="1899-12-30T00:41:31"/>
    <x v="2"/>
    <x v="10"/>
    <x v="2"/>
  </r>
  <r>
    <s v="Adione Ferguson"/>
    <s v="Buy and Large Corporation"/>
    <s v="+1 (491) 067-1240"/>
    <s v="434 Fourth Court"/>
    <s v="Norman"/>
    <s v="OK"/>
    <x v="0"/>
    <n v="73069"/>
    <n v="214319"/>
    <d v="2019-10-14T00:00:00"/>
    <d v="1899-12-30T06:03:40"/>
    <x v="1"/>
    <x v="3"/>
    <x v="1"/>
  </r>
  <r>
    <s v="Ayo Rose"/>
    <s v="Contoso Corporation"/>
    <s v="+1 (163) 281-8562"/>
    <s v="6068 Chestnut Circle SE"/>
    <s v="Modesto"/>
    <s v="CA"/>
    <x v="4"/>
    <n v="95350"/>
    <n v="214039"/>
    <d v="2018-06-27T00:00:00"/>
    <d v="1899-12-30T10:57:03"/>
    <x v="6"/>
    <x v="4"/>
    <x v="2"/>
  </r>
  <r>
    <s v="Amshula Bridges"/>
    <s v="Globo Gym American Corp"/>
    <s v="+1 (983) 258-1037"/>
    <s v="4499 Lincoln Road SE"/>
    <s v="Seattle"/>
    <s v="WA"/>
    <x v="4"/>
    <n v="98101"/>
    <n v="213942"/>
    <d v="2018-06-01T00:00:00"/>
    <d v="1899-12-30T23:14:12"/>
    <x v="3"/>
    <x v="4"/>
    <x v="2"/>
  </r>
  <r>
    <s v="Keshawn Clegg"/>
    <s v="Colonial Movers"/>
    <s v="+1 (462) 226-7421"/>
    <s v="9915 Adams Park East"/>
    <s v="Fairfield"/>
    <s v="CA"/>
    <x v="4"/>
    <n v="94533"/>
    <n v="213913"/>
    <d v="2020-06-07T00:00:00"/>
    <d v="1899-12-30T20:19:23"/>
    <x v="3"/>
    <x v="4"/>
    <x v="0"/>
  </r>
  <r>
    <s v="Jena Bryant"/>
    <s v="Trans Pacific Airlines"/>
    <s v="+1 (907) 497-1078"/>
    <s v="7433 Cherry Freeway West"/>
    <s v="Aurora"/>
    <s v="CO"/>
    <x v="4"/>
    <n v="80010"/>
    <n v="213656"/>
    <d v="2019-03-22T00:00:00"/>
    <d v="1899-12-30T11:23:23"/>
    <x v="6"/>
    <x v="7"/>
    <x v="1"/>
  </r>
  <r>
    <s v="Kame Morgan"/>
    <s v="Cyberdyne Systems"/>
    <s v="+1 (065) 779-5590"/>
    <s v="8354 Adams Circle NW"/>
    <s v="Hampton"/>
    <s v="VA"/>
    <x v="1"/>
    <n v="23651"/>
    <n v="213570"/>
    <d v="2018-11-29T00:00:00"/>
    <d v="1899-12-30T20:52:30"/>
    <x v="4"/>
    <x v="1"/>
    <x v="2"/>
  </r>
  <r>
    <s v="Keegan Delarosa"/>
    <s v="St. Anky Beer"/>
    <s v="+1 (063) 379-4830"/>
    <s v="687 Sixth Canal"/>
    <s v="Oklahoma City"/>
    <s v="OK"/>
    <x v="0"/>
    <n v="73102"/>
    <n v="213365"/>
    <d v="2018-12-18T00:00:00"/>
    <d v="1899-12-30T19:14:30"/>
    <x v="6"/>
    <x v="2"/>
    <x v="2"/>
  </r>
  <r>
    <s v="Chandra Tate"/>
    <s v="Global Airways"/>
    <s v="+1 (376) 439-4924"/>
    <s v="6182 Elm Boulevard"/>
    <s v="Hayward"/>
    <s v="CA"/>
    <x v="4"/>
    <n v="94541"/>
    <n v="212948"/>
    <d v="2019-08-25T00:00:00"/>
    <d v="1899-12-30T16:01:19"/>
    <x v="6"/>
    <x v="8"/>
    <x v="1"/>
  </r>
  <r>
    <s v="Ryann Toler"/>
    <s v="London and West Coast Railway"/>
    <s v="+1 (224) 364-6215"/>
    <s v="3460 First Boulevard"/>
    <s v="Charlotte"/>
    <s v="NC"/>
    <x v="1"/>
    <n v="28202"/>
    <n v="212761"/>
    <d v="2019-03-15T00:00:00"/>
    <d v="1899-12-30T07:03:53"/>
    <x v="6"/>
    <x v="7"/>
    <x v="1"/>
  </r>
  <r>
    <s v="Lehana Lane"/>
    <s v="Universal Exports"/>
    <s v="+1 (499) 439-0116"/>
    <s v="1535 Chestnut Loop"/>
    <s v="Corpus Christi"/>
    <s v="TX"/>
    <x v="0"/>
    <n v="78401"/>
    <n v="212204"/>
    <d v="2018-08-02T00:00:00"/>
    <d v="1899-12-30T01:34:42"/>
    <x v="7"/>
    <x v="8"/>
    <x v="2"/>
  </r>
  <r>
    <s v="Afra Cole"/>
    <s v="Megadodo Publications"/>
    <s v="+1 (988) 851-3742"/>
    <s v="9542 Fourth Row"/>
    <s v="New Haven"/>
    <s v="CT"/>
    <x v="2"/>
    <s v="06510"/>
    <n v="212146"/>
    <d v="2018-07-11T00:00:00"/>
    <d v="1899-12-30T23:41:47"/>
    <x v="4"/>
    <x v="6"/>
    <x v="2"/>
  </r>
  <r>
    <s v="Sariah Aiken"/>
    <s v="Zevo Toys"/>
    <s v="+1 (327) 238-3881"/>
    <s v="1841 Lincoln Crescent West"/>
    <s v="Fresno"/>
    <s v="CA"/>
    <x v="4"/>
    <n v="93701"/>
    <n v="211983"/>
    <d v="2018-03-02T00:00:00"/>
    <d v="1899-12-30T08:07:44"/>
    <x v="2"/>
    <x v="7"/>
    <x v="2"/>
  </r>
  <r>
    <s v="Frederic Shirley"/>
    <s v="Roboto Industries"/>
    <s v="+1 (502) 694-1993"/>
    <s v="3988 Central Loop"/>
    <s v="San Diego"/>
    <s v="CA"/>
    <x v="4"/>
    <n v="92101"/>
    <n v="211981"/>
    <d v="2019-09-08T00:00:00"/>
    <d v="1899-12-30T16:02:47"/>
    <x v="7"/>
    <x v="0"/>
    <x v="1"/>
  </r>
  <r>
    <s v="Laurette Lawson"/>
    <s v="Western Gas &amp; Electric"/>
    <s v="+1 (192) 146-5254"/>
    <s v="7212 Water Canal South"/>
    <s v="Moreno Valley"/>
    <s v="CA"/>
    <x v="4"/>
    <n v="92553"/>
    <n v="211825"/>
    <d v="2020-09-09T00:00:00"/>
    <d v="1899-12-30T22:11:53"/>
    <x v="0"/>
    <x v="0"/>
    <x v="0"/>
  </r>
  <r>
    <s v="Lon Pederson"/>
    <s v="Sample Inc."/>
    <s v="+1 (150) 553-2721"/>
    <s v="48 SEventh Place Se"/>
    <s v="Richmond"/>
    <s v="VA"/>
    <x v="1"/>
    <n v="23219"/>
    <n v="211090"/>
    <d v="2020-08-25T00:00:00"/>
    <d v="1899-12-30T20:53:09"/>
    <x v="3"/>
    <x v="8"/>
    <x v="0"/>
  </r>
  <r>
    <s v="Didrika Rosenbaum"/>
    <s v="General Services Corporation"/>
    <s v="+1 (567) 720-0160"/>
    <s v="5948 Maple Court"/>
    <s v="Sunnyvale"/>
    <s v="CA"/>
    <x v="4"/>
    <n v="94086"/>
    <n v="211008"/>
    <d v="2020-05-14T00:00:00"/>
    <d v="1899-12-30T11:27:23"/>
    <x v="7"/>
    <x v="9"/>
    <x v="0"/>
  </r>
  <r>
    <s v="Georgina Thames"/>
    <s v="Global Dynamics"/>
    <s v="+1 (772) 057-1534"/>
    <s v="278 Adams Way SE"/>
    <s v="Tulsa"/>
    <s v="OK"/>
    <x v="0"/>
    <n v="74103"/>
    <n v="210727"/>
    <d v="2018-09-30T00:00:00"/>
    <d v="1899-12-30T16:18:09"/>
    <x v="5"/>
    <x v="0"/>
    <x v="2"/>
  </r>
  <r>
    <s v="Abhilasha Kirkpatrick"/>
    <s v="OmniCo"/>
    <s v="+1 (246) 646-2874"/>
    <s v="4250 Water Park"/>
    <s v="Hollywood"/>
    <s v="FL"/>
    <x v="1"/>
    <n v="33019"/>
    <n v="210255"/>
    <d v="2019-10-10T00:00:00"/>
    <d v="1899-12-30T05:19:50"/>
    <x v="6"/>
    <x v="3"/>
    <x v="1"/>
  </r>
  <r>
    <s v="Lehman Childers"/>
    <s v="Parrish Communications"/>
    <s v="+1 (872) 312-5899"/>
    <s v="3415 Lincoln Loop SW"/>
    <s v="Santa Rosa"/>
    <s v="CA"/>
    <x v="4"/>
    <n v="95401"/>
    <n v="209765"/>
    <d v="2020-08-27T00:00:00"/>
    <d v="1899-12-30T10:50:06"/>
    <x v="2"/>
    <x v="8"/>
    <x v="0"/>
  </r>
  <r>
    <s v="Metea Gorman"/>
    <s v="Initech"/>
    <s v="+1 (951) 041-8828"/>
    <s v="5050 Fourth Road"/>
    <s v="Costa Mesa"/>
    <s v="CA"/>
    <x v="4"/>
    <n v="92626"/>
    <n v="209689"/>
    <d v="2020-05-23T00:00:00"/>
    <d v="1899-12-30T00:50:08"/>
    <x v="0"/>
    <x v="9"/>
    <x v="0"/>
  </r>
  <r>
    <s v="Ailish Torrence"/>
    <s v="Extensive Enterprise"/>
    <s v="+1 (236) 443-6014"/>
    <s v="5880 Maple Avenue North"/>
    <s v="Hayward"/>
    <s v="CA"/>
    <x v="4"/>
    <n v="94541"/>
    <n v="209641"/>
    <d v="2018-02-15T00:00:00"/>
    <d v="1899-12-30T13:20:55"/>
    <x v="4"/>
    <x v="5"/>
    <x v="2"/>
  </r>
  <r>
    <s v="Marianna Sharp"/>
    <s v="Mainco"/>
    <s v="+1 (124) 617-0059"/>
    <s v="9186 Hill Road SE"/>
    <s v="Norfolk"/>
    <s v="VA"/>
    <x v="1"/>
    <n v="23502"/>
    <n v="209227"/>
    <d v="2018-01-18T00:00:00"/>
    <d v="1899-12-30T22:51:17"/>
    <x v="6"/>
    <x v="11"/>
    <x v="2"/>
  </r>
  <r>
    <s v="Kaela Keating"/>
    <s v="Vandelay Industries"/>
    <s v="+1 (814) 006-8290"/>
    <s v="5038 Mill Lane"/>
    <s v="Aurora"/>
    <s v="CO"/>
    <x v="4"/>
    <n v="80010"/>
    <n v="208546"/>
    <d v="2019-08-30T00:00:00"/>
    <d v="1899-12-30T14:54:40"/>
    <x v="6"/>
    <x v="8"/>
    <x v="1"/>
  </r>
  <r>
    <s v="Midori Hanes"/>
    <s v="Energy Corporation"/>
    <s v="+1 (226) 033-0909"/>
    <s v="5597 Maple Terrace SW"/>
    <s v="Arvada"/>
    <s v="CO"/>
    <x v="4"/>
    <n v="80002"/>
    <n v="208482"/>
    <d v="2018-03-01T00:00:00"/>
    <d v="1899-12-30T15:56:11"/>
    <x v="4"/>
    <x v="7"/>
    <x v="2"/>
  </r>
  <r>
    <s v="Kirtana Mull"/>
    <s v="Allied Biscuit"/>
    <s v="+1 (997) 974-0509"/>
    <s v="7443 View Parkway SE"/>
    <s v="Laredo"/>
    <s v="TX"/>
    <x v="0"/>
    <n v="78040"/>
    <n v="208467"/>
    <d v="2019-03-06T00:00:00"/>
    <d v="1899-12-30T22:53:28"/>
    <x v="8"/>
    <x v="7"/>
    <x v="1"/>
  </r>
  <r>
    <s v="Matias Dawson"/>
    <s v="Buy and Large Corporation"/>
    <s v="+1 (253) 623-6770"/>
    <s v="6572 First Crescent SW"/>
    <s v="Coral Springs"/>
    <s v="FL"/>
    <x v="1"/>
    <n v="33065"/>
    <n v="208433"/>
    <d v="2019-12-29T00:00:00"/>
    <d v="1899-12-30T00:25:05"/>
    <x v="6"/>
    <x v="2"/>
    <x v="1"/>
  </r>
  <r>
    <s v="Belle Simone"/>
    <s v="Oceanic Airlines"/>
    <s v="+1 (044) 850-1405"/>
    <s v="6119 Maple Canal"/>
    <s v="Laredo"/>
    <s v="TX"/>
    <x v="0"/>
    <n v="78040"/>
    <n v="208339"/>
    <d v="2019-11-01T00:00:00"/>
    <d v="1899-12-30T04:28:07"/>
    <x v="4"/>
    <x v="1"/>
    <x v="1"/>
  </r>
  <r>
    <s v="Cortez Wahl"/>
    <s v="London and West Coast Railway"/>
    <s v="+1 (009) 985-3283"/>
    <s v="8432 Church Cove NE"/>
    <s v="Topeka"/>
    <s v="KS"/>
    <x v="3"/>
    <n v="66603"/>
    <n v="207938"/>
    <d v="2018-03-08T00:00:00"/>
    <d v="1899-12-30T01:23:01"/>
    <x v="6"/>
    <x v="7"/>
    <x v="2"/>
  </r>
  <r>
    <s v="Jailyn Hansen"/>
    <s v="Cyberdyne Systems"/>
    <s v="+1 (239) 117-0995"/>
    <s v="9526 Ninth Place East"/>
    <s v="Provo"/>
    <s v="UT"/>
    <x v="4"/>
    <n v="84601"/>
    <n v="207550"/>
    <d v="2019-12-28T00:00:00"/>
    <d v="1899-12-30T21:20:47"/>
    <x v="3"/>
    <x v="2"/>
    <x v="1"/>
  </r>
  <r>
    <s v="Leeroy Pitt"/>
    <s v="Buy and Large Corporation"/>
    <s v="+1 (979) 796-7236"/>
    <s v="8366 Hill Freeway SE"/>
    <s v="Lincoln"/>
    <s v="NE"/>
    <x v="3"/>
    <n v="68502"/>
    <n v="207525"/>
    <d v="2018-07-21T00:00:00"/>
    <d v="1899-12-30T04:17:47"/>
    <x v="2"/>
    <x v="6"/>
    <x v="2"/>
  </r>
  <r>
    <s v="Ricardo Swann"/>
    <s v="London and West Coast Railway"/>
    <s v="+1 (513) 128-3103"/>
    <s v="5650 Mill Place North"/>
    <s v="Baltimore"/>
    <s v="MD"/>
    <x v="2"/>
    <n v="21201"/>
    <n v="207069"/>
    <d v="2019-04-09T00:00:00"/>
    <d v="1899-12-30T01:04:25"/>
    <x v="7"/>
    <x v="10"/>
    <x v="1"/>
  </r>
  <r>
    <s v="Dorothy Carpenter"/>
    <s v="Onion Pacific Railroad"/>
    <s v="+1 (302) 958-1619"/>
    <s v="4627 Hill Place"/>
    <s v="Port Saint Lucie"/>
    <s v="FL"/>
    <x v="1"/>
    <n v="34952"/>
    <n v="206874"/>
    <d v="2018-09-03T00:00:00"/>
    <d v="1899-12-30T18:42:16"/>
    <x v="5"/>
    <x v="0"/>
    <x v="2"/>
  </r>
  <r>
    <s v="Janeeva Kurtz"/>
    <s v="QuantCo"/>
    <s v="+1 (055) 509-0178"/>
    <s v="3885 Chestnut Row"/>
    <s v="Ann Arbor"/>
    <s v="MI"/>
    <x v="3"/>
    <n v="48103"/>
    <n v="206622"/>
    <d v="2019-05-23T00:00:00"/>
    <d v="1899-12-30T18:06:10"/>
    <x v="6"/>
    <x v="9"/>
    <x v="1"/>
  </r>
  <r>
    <s v="Emerald Carrington"/>
    <s v="Parrish Communications"/>
    <s v="+1 (244) 256-5246"/>
    <s v="4783 Third Street East"/>
    <s v="Syracuse"/>
    <s v="NY"/>
    <x v="2"/>
    <n v="13202"/>
    <n v="206512"/>
    <d v="2020-05-29T00:00:00"/>
    <d v="1899-12-30T10:06:40"/>
    <x v="6"/>
    <x v="9"/>
    <x v="0"/>
  </r>
  <r>
    <s v="Minerva Warden"/>
    <s v="Canada World Airways"/>
    <s v="+1 (691) 634-4123"/>
    <s v="6330 Broad Lane"/>
    <s v="Wilmington"/>
    <s v="NC"/>
    <x v="1"/>
    <n v="28403"/>
    <n v="206037"/>
    <d v="2019-02-18T00:00:00"/>
    <d v="1899-12-30T04:13:49"/>
    <x v="6"/>
    <x v="5"/>
    <x v="1"/>
  </r>
  <r>
    <s v="Cynthia Adam"/>
    <s v="KrebStar"/>
    <s v="+1 (278) 253-4260"/>
    <s v="3961 Elm Parkway SW"/>
    <s v="Boston"/>
    <s v="MA"/>
    <x v="2"/>
    <s v="02108"/>
    <n v="206009"/>
    <d v="2019-12-01T00:00:00"/>
    <d v="1899-12-30T15:23:40"/>
    <x v="6"/>
    <x v="2"/>
    <x v="1"/>
  </r>
  <r>
    <s v="Kamryn Walls"/>
    <s v="Three Waters"/>
    <s v="+1 (968) 369-8884"/>
    <s v="6491 Cedar Canal West"/>
    <s v="Cape Coral"/>
    <s v="FL"/>
    <x v="1"/>
    <n v="33904"/>
    <n v="205811"/>
    <d v="2018-10-02T00:00:00"/>
    <d v="1899-12-30T05:10:12"/>
    <x v="2"/>
    <x v="3"/>
    <x v="2"/>
  </r>
  <r>
    <s v="Fareeda Trapp"/>
    <s v="Uplink Corporation"/>
    <s v="+1 (682) 966-3775"/>
    <s v="6308 Jefferson Circle NE"/>
    <s v="Warren"/>
    <s v="MI"/>
    <x v="3"/>
    <n v="48089"/>
    <n v="205635"/>
    <d v="2020-09-21T00:00:00"/>
    <d v="1899-12-30T12:14:25"/>
    <x v="3"/>
    <x v="0"/>
    <x v="0"/>
  </r>
  <r>
    <s v="Irene Montemayor"/>
    <s v="XYZ Corp"/>
    <s v="+1 (166) 862-9619"/>
    <s v="5107 Market Row"/>
    <s v="Anaheim"/>
    <s v="CA"/>
    <x v="4"/>
    <n v="92801"/>
    <n v="205338"/>
    <d v="2018-01-26T00:00:00"/>
    <d v="1899-12-30T09:52:50"/>
    <x v="1"/>
    <x v="11"/>
    <x v="2"/>
  </r>
  <r>
    <s v="Saundra Ruby"/>
    <s v="Bad Wolf Corporation"/>
    <s v="+1 (079) 298-5745"/>
    <s v="7256 Central Crescent"/>
    <s v="Gainesville"/>
    <s v="FL"/>
    <x v="1"/>
    <n v="32601"/>
    <n v="205301"/>
    <d v="2018-09-11T00:00:00"/>
    <d v="1899-12-30T10:41:37"/>
    <x v="6"/>
    <x v="0"/>
    <x v="2"/>
  </r>
  <r>
    <s v="Landen Lovett"/>
    <s v="Hishii Industries"/>
    <s v="+1 (142) 564-9758"/>
    <s v="1418 Spring Place SW"/>
    <s v="Elk Grove"/>
    <s v="CA"/>
    <x v="4"/>
    <n v="95624"/>
    <n v="205135"/>
    <d v="2018-08-31T00:00:00"/>
    <d v="1899-12-30T13:30:19"/>
    <x v="6"/>
    <x v="8"/>
    <x v="2"/>
  </r>
  <r>
    <s v="Helene Moriarty"/>
    <s v="ABC Corp"/>
    <s v="+1 (439) 804-0371"/>
    <s v="9420 Walnut Drive South"/>
    <s v="Olathe"/>
    <s v="KS"/>
    <x v="3"/>
    <n v="66061"/>
    <n v="205048"/>
    <d v="2019-06-08T00:00:00"/>
    <d v="1899-12-30T00:56:38"/>
    <x v="6"/>
    <x v="4"/>
    <x v="1"/>
  </r>
  <r>
    <s v="Jara Gregory"/>
    <s v="Trans Pacific Airlines"/>
    <s v="+1 (756) 696-0813"/>
    <s v="8713 Washington Way"/>
    <s v="Seattle"/>
    <s v="WA"/>
    <x v="4"/>
    <n v="98101"/>
    <n v="204907"/>
    <d v="2019-09-08T00:00:00"/>
    <d v="1899-12-30T03:43:45"/>
    <x v="2"/>
    <x v="0"/>
    <x v="1"/>
  </r>
  <r>
    <s v="Zakary Creighton"/>
    <s v="Gringotts"/>
    <s v="+1 (757) 181-2953"/>
    <s v="8573 View Canal East"/>
    <s v="Baton Rouge"/>
    <s v="LA"/>
    <x v="1"/>
    <n v="70801"/>
    <n v="204848"/>
    <d v="2018-11-16T00:00:00"/>
    <d v="1899-12-30T00:09:19"/>
    <x v="0"/>
    <x v="1"/>
    <x v="2"/>
  </r>
  <r>
    <s v="Garfield Tracy"/>
    <s v="Water and Power"/>
    <s v="+1 (462) 511-1536"/>
    <s v="1012 Second Street NE"/>
    <s v="Richmond"/>
    <s v="CA"/>
    <x v="4"/>
    <n v="94801"/>
    <n v="204101"/>
    <d v="2020-08-07T00:00:00"/>
    <d v="1899-12-30T19:12:08"/>
    <x v="0"/>
    <x v="8"/>
    <x v="0"/>
  </r>
  <r>
    <s v="Jasmin Fuller"/>
    <s v="Sample Company"/>
    <s v="+1 (411) 885-6814"/>
    <s v="5827 First Cove West"/>
    <s v="Green Bay"/>
    <s v="WI"/>
    <x v="3"/>
    <n v="54302"/>
    <n v="203971"/>
    <d v="2018-01-15T00:00:00"/>
    <d v="1899-12-30T22:08:57"/>
    <x v="1"/>
    <x v="11"/>
    <x v="2"/>
  </r>
  <r>
    <s v="Royce Conte"/>
    <s v="Crudgington Brewery"/>
    <s v="+1 (121) 054-5987"/>
    <s v="5559 Oak Way North"/>
    <s v="Los Angeles"/>
    <s v="CA"/>
    <x v="4"/>
    <n v="90001"/>
    <n v="203535"/>
    <d v="2017-05-07T00:00:00"/>
    <d v="1899-12-30T16:43:44"/>
    <x v="2"/>
    <x v="9"/>
    <x v="3"/>
  </r>
  <r>
    <s v="Clara Poirier"/>
    <s v="Rossum Corporation"/>
    <s v="+1 (643) 161-3107"/>
    <s v="8734 Water Way NE"/>
    <s v="Peoria"/>
    <s v="IL"/>
    <x v="3"/>
    <n v="61602"/>
    <n v="203089"/>
    <d v="2020-02-20T00:00:00"/>
    <d v="1899-12-30T09:43:43"/>
    <x v="6"/>
    <x v="5"/>
    <x v="0"/>
  </r>
  <r>
    <s v="Jovany Davis"/>
    <s v="Flowers By Irene"/>
    <s v="+1 (226) 736-9920"/>
    <s v="3322 Walnut Canal"/>
    <s v="Detroit"/>
    <s v="MI"/>
    <x v="3"/>
    <n v="48201"/>
    <n v="202688"/>
    <d v="2018-12-15T00:00:00"/>
    <d v="1899-12-30T06:30:09"/>
    <x v="6"/>
    <x v="2"/>
    <x v="2"/>
  </r>
  <r>
    <s v="Lola Nix"/>
    <s v="Fabrikam Corporation"/>
    <s v="+1 (316) 037-0085"/>
    <s v="552 Water Row East"/>
    <s v="Ontario"/>
    <s v="CA"/>
    <x v="4"/>
    <n v="91761"/>
    <n v="202618"/>
    <d v="2019-09-01T00:00:00"/>
    <d v="1899-12-30T07:42:27"/>
    <x v="0"/>
    <x v="0"/>
    <x v="1"/>
  </r>
  <r>
    <s v="Kennita Castle"/>
    <s v="Barrytron"/>
    <s v="+1 (786) 004-6569"/>
    <s v="2130 Water Boulevard"/>
    <s v="Mobile"/>
    <s v="AL"/>
    <x v="1"/>
    <n v="36602"/>
    <n v="202557"/>
    <d v="2019-12-23T00:00:00"/>
    <d v="1899-12-30T15:37:59"/>
    <x v="1"/>
    <x v="2"/>
    <x v="1"/>
  </r>
  <r>
    <s v="Sky Levesque"/>
    <s v="Praxis Corporation"/>
    <s v="+1 (894) 096-7524"/>
    <s v="5010 Maple Boulevard"/>
    <s v="Midland"/>
    <s v="TX"/>
    <x v="0"/>
    <n v="79701"/>
    <n v="202014"/>
    <d v="2019-06-26T00:00:00"/>
    <d v="1899-12-30T00:29:34"/>
    <x v="6"/>
    <x v="4"/>
    <x v="1"/>
  </r>
  <r>
    <s v="Samuel Tyler"/>
    <s v="ABC Corp"/>
    <s v="+1 (121) 213-0129"/>
    <s v="6652 Union Alley"/>
    <s v="Flint"/>
    <s v="MI"/>
    <x v="3"/>
    <n v="48502"/>
    <n v="201864"/>
    <d v="2019-03-13T00:00:00"/>
    <d v="1899-12-30T15:41:18"/>
    <x v="2"/>
    <x v="7"/>
    <x v="1"/>
  </r>
  <r>
    <s v="Gabriella Ainsworth"/>
    <s v="Trans Pacific Airlines"/>
    <s v="+1 (207) 826-7473"/>
    <s v="491 Second Freeway NE"/>
    <s v="Grand Prairie"/>
    <s v="TX"/>
    <x v="0"/>
    <n v="75050"/>
    <n v="201173"/>
    <d v="2020-08-20T00:00:00"/>
    <d v="1899-12-30T11:48:32"/>
    <x v="0"/>
    <x v="8"/>
    <x v="0"/>
  </r>
  <r>
    <s v="Aurora Reyes"/>
    <s v="Massive Dynamic"/>
    <s v="+1 (200) 809-0413"/>
    <s v="6340 Grove Circle NE"/>
    <s v="Columbus"/>
    <s v="GA"/>
    <x v="1"/>
    <n v="31901"/>
    <n v="200861"/>
    <d v="2017-07-07T00:00:00"/>
    <d v="1899-12-30T03:00:01"/>
    <x v="6"/>
    <x v="6"/>
    <x v="3"/>
  </r>
  <r>
    <s v="Neva Conn"/>
    <s v="United Robotronics"/>
    <s v="+1 (612) 056-0365"/>
    <s v="3119 Washington Way NE"/>
    <s v="Columbus"/>
    <s v="OH"/>
    <x v="3"/>
    <n v="43201"/>
    <n v="200615"/>
    <d v="2017-03-09T00:00:00"/>
    <d v="1899-12-30T00:24:15"/>
    <x v="6"/>
    <x v="7"/>
    <x v="3"/>
  </r>
  <r>
    <s v="Yazmin Unger"/>
    <s v="Quark Industries"/>
    <s v="+1 (617) 392-7848"/>
    <s v="8058 Fourth Road"/>
    <s v="Akron"/>
    <s v="OH"/>
    <x v="3"/>
    <n v="44301"/>
    <n v="200203"/>
    <d v="2017-03-17T00:00:00"/>
    <d v="1899-12-30T02:24:18"/>
    <x v="2"/>
    <x v="7"/>
    <x v="3"/>
  </r>
  <r>
    <s v="Frederick Laws"/>
    <s v="Axis Chemical Co."/>
    <s v="+1 (681) 454-0903"/>
    <s v="8903 Cedar Court East"/>
    <s v="Jackson"/>
    <s v="MS"/>
    <x v="1"/>
    <n v="39201"/>
    <n v="200170"/>
    <d v="2018-07-27T00:00:00"/>
    <d v="1899-12-30T16:23:28"/>
    <x v="7"/>
    <x v="6"/>
    <x v="2"/>
  </r>
  <r>
    <s v="Porter Ledoux"/>
    <s v="Globo-Chem"/>
    <s v="+1 (684) 964-6271"/>
    <s v="5891 Lake Parkway East"/>
    <s v="Cambridge"/>
    <s v="MA"/>
    <x v="2"/>
    <s v="02138"/>
    <n v="200106"/>
    <d v="2020-02-20T00:00:00"/>
    <d v="1899-12-30T16:35:11"/>
    <x v="6"/>
    <x v="5"/>
    <x v="0"/>
  </r>
  <r>
    <s v="Ita Spalding"/>
    <s v="Global Airways"/>
    <s v="+1 (624) 775-6071"/>
    <s v="1640 Elm Way"/>
    <s v="Charleston"/>
    <s v="SC"/>
    <x v="1"/>
    <n v="29401"/>
    <n v="199668"/>
    <d v="2018-12-08T00:00:00"/>
    <d v="1899-12-30T22:47:28"/>
    <x v="0"/>
    <x v="2"/>
    <x v="2"/>
  </r>
  <r>
    <s v="Mario Bledsoe"/>
    <s v="C.H. Lavatory and Sons"/>
    <s v="+1 (040) 120-3080"/>
    <s v="9119 Sixth Road SE"/>
    <s v="Hampton"/>
    <s v="VA"/>
    <x v="1"/>
    <n v="23651"/>
    <n v="199529"/>
    <d v="2018-12-30T00:00:00"/>
    <d v="1899-12-30T21:32:19"/>
    <x v="4"/>
    <x v="2"/>
    <x v="2"/>
  </r>
  <r>
    <s v="Vada Conaway"/>
    <s v="Thatherton Fuels"/>
    <s v="+1 (669) 411-4572"/>
    <s v="1206 Park Court"/>
    <s v="Madison"/>
    <s v="WI"/>
    <x v="3"/>
    <n v="53703"/>
    <n v="199421"/>
    <d v="2020-08-01T00:00:00"/>
    <d v="1899-12-30T14:51:58"/>
    <x v="1"/>
    <x v="8"/>
    <x v="0"/>
  </r>
  <r>
    <s v="Diana Pearson"/>
    <s v="Trans American Airlines"/>
    <s v="+1 (587) 864-4715"/>
    <s v="1280 Water Way SE"/>
    <s v="Madison"/>
    <s v="WI"/>
    <x v="3"/>
    <n v="53703"/>
    <n v="198986"/>
    <d v="2019-04-21T00:00:00"/>
    <d v="1899-12-30T12:32:10"/>
    <x v="7"/>
    <x v="10"/>
    <x v="1"/>
  </r>
  <r>
    <s v="Kande Mendenhall"/>
    <s v="TranCon Airways"/>
    <s v="+1 (457) 020-4004"/>
    <s v="380 Fifth Loop"/>
    <s v="Hampton"/>
    <s v="VA"/>
    <x v="1"/>
    <n v="23651"/>
    <n v="198898"/>
    <d v="2018-08-20T00:00:00"/>
    <d v="1899-12-30T08:08:34"/>
    <x v="4"/>
    <x v="8"/>
    <x v="2"/>
  </r>
  <r>
    <s v="Nia Bostick"/>
    <s v="Trans Pacific Airlines"/>
    <s v="+1 (104) 883-8997"/>
    <s v="2513 First Alley NW"/>
    <s v="Virginia Beach"/>
    <s v="VA"/>
    <x v="1"/>
    <n v="23451"/>
    <n v="198554"/>
    <d v="2017-09-03T00:00:00"/>
    <d v="1899-12-30T23:56:11"/>
    <x v="7"/>
    <x v="0"/>
    <x v="3"/>
  </r>
  <r>
    <s v="Georgia Becerra"/>
    <s v="Sirius Cybernetics Corporation"/>
    <s v="+1 (338) 558-8611"/>
    <s v="3152 Cedar Way"/>
    <s v="Lafayette"/>
    <s v="LA"/>
    <x v="1"/>
    <n v="70501"/>
    <n v="198459"/>
    <d v="2017-12-30T00:00:00"/>
    <d v="1899-12-30T15:35:44"/>
    <x v="0"/>
    <x v="2"/>
    <x v="3"/>
  </r>
  <r>
    <s v="Bailee Aguilera"/>
    <s v="Demo Inc."/>
    <s v="+1 (707) 038-1663"/>
    <s v="8790 Ninth Alley"/>
    <s v="Lincoln"/>
    <s v="NE"/>
    <x v="3"/>
    <n v="68502"/>
    <n v="198438"/>
    <d v="2017-06-25T00:00:00"/>
    <d v="1899-12-30T07:01:53"/>
    <x v="6"/>
    <x v="4"/>
    <x v="3"/>
  </r>
  <r>
    <s v="Andres Cervantes"/>
    <s v="Slate Rock and Gravel Company"/>
    <s v="+1 (371) 008-1220"/>
    <s v="8790 Maple Freeway South"/>
    <s v="Aurora"/>
    <s v="IL"/>
    <x v="3"/>
    <n v="60504"/>
    <n v="198356"/>
    <d v="2020-05-17T00:00:00"/>
    <d v="1899-12-30T18:01:57"/>
    <x v="6"/>
    <x v="9"/>
    <x v="0"/>
  </r>
  <r>
    <s v="Demi Fountain"/>
    <s v="Acme Corp"/>
    <s v="+1 (858) 669-1987"/>
    <s v="9080 Hill Street"/>
    <s v="Overland Park"/>
    <s v="KS"/>
    <x v="3"/>
    <n v="66204"/>
    <n v="198265"/>
    <d v="2018-11-29T00:00:00"/>
    <d v="1899-12-30T15:22:56"/>
    <x v="2"/>
    <x v="1"/>
    <x v="2"/>
  </r>
  <r>
    <s v="Karlee Raymond"/>
    <s v="Powell Motors"/>
    <s v="+1 (393) 127-4610"/>
    <s v="9355 Washington Circle"/>
    <s v="Houston"/>
    <s v="TX"/>
    <x v="0"/>
    <n v="77002"/>
    <n v="198196"/>
    <d v="2020-09-22T00:00:00"/>
    <d v="1899-12-30T17:28:59"/>
    <x v="6"/>
    <x v="0"/>
    <x v="0"/>
  </r>
  <r>
    <s v="Jackson Shultz"/>
    <s v="TranCon Airways"/>
    <s v="+1 (804) 923-5364"/>
    <s v="228 Fourth Freeway"/>
    <s v="Madison"/>
    <s v="WI"/>
    <x v="3"/>
    <n v="53703"/>
    <n v="197974"/>
    <d v="2017-10-31T00:00:00"/>
    <d v="1899-12-30T06:03:43"/>
    <x v="6"/>
    <x v="3"/>
    <x v="3"/>
  </r>
  <r>
    <s v="Kaela Gamez"/>
    <s v="Barrytron"/>
    <s v="+1 (851) 340-9337"/>
    <s v="6331 Fourth Loop"/>
    <s v="High Point"/>
    <s v="NC"/>
    <x v="1"/>
    <n v="27260"/>
    <n v="197950"/>
    <d v="2018-09-13T00:00:00"/>
    <d v="1899-12-30T11:42:13"/>
    <x v="2"/>
    <x v="0"/>
    <x v="2"/>
  </r>
  <r>
    <s v="Scarlett Evans"/>
    <s v="Contoso Corporation"/>
    <s v="+1 (446) 122-0761"/>
    <s v="5503 Sixth Alley SW"/>
    <s v="Carlsbad"/>
    <s v="CA"/>
    <x v="4"/>
    <n v="92008"/>
    <n v="197878"/>
    <d v="2019-09-26T00:00:00"/>
    <d v="1899-12-30T15:05:52"/>
    <x v="7"/>
    <x v="0"/>
    <x v="1"/>
  </r>
  <r>
    <s v="Kacia Mccain"/>
    <s v="Rossum Corporation"/>
    <s v="+1 (983) 760-5261"/>
    <s v="4458 Lincoln Drive East"/>
    <s v="Torrance"/>
    <s v="CA"/>
    <x v="4"/>
    <n v="90501"/>
    <n v="197839"/>
    <d v="2020-06-15T00:00:00"/>
    <d v="1899-12-30T20:49:25"/>
    <x v="5"/>
    <x v="4"/>
    <x v="0"/>
  </r>
  <r>
    <s v="Claud Costello"/>
    <s v="Caliban Industries"/>
    <s v="+1 (571) 367-1041"/>
    <s v="9061 SEcond Boulevard Se"/>
    <s v="Milwaukee"/>
    <s v="WI"/>
    <x v="3"/>
    <n v="53202"/>
    <n v="196993"/>
    <d v="2020-04-11T00:00:00"/>
    <d v="1899-12-30T01:22:02"/>
    <x v="6"/>
    <x v="10"/>
    <x v="0"/>
  </r>
  <r>
    <s v="Bikita Sanborn"/>
    <s v="Roboto Industries"/>
    <s v="+1 (158) 947-0926"/>
    <s v="6299 View Parkway SE"/>
    <s v="Hollywood"/>
    <s v="FL"/>
    <x v="1"/>
    <n v="33019"/>
    <n v="196953"/>
    <d v="2020-08-16T00:00:00"/>
    <d v="1899-12-30T00:47:45"/>
    <x v="8"/>
    <x v="8"/>
    <x v="0"/>
  </r>
  <r>
    <s v="Celina Patrick"/>
    <s v="The Queen Victoria"/>
    <s v="+1 (109) 487-6716"/>
    <s v="290 Grove Court NE"/>
    <s v="Murrieta"/>
    <s v="CA"/>
    <x v="4"/>
    <n v="92562"/>
    <n v="196492"/>
    <d v="2017-04-17T00:00:00"/>
    <d v="1899-12-30T09:31:53"/>
    <x v="7"/>
    <x v="10"/>
    <x v="3"/>
  </r>
  <r>
    <s v="Annetta Held"/>
    <s v="Input Inc."/>
    <s v="+1 (448) 902-9973"/>
    <s v="6476 Mill Cove West"/>
    <s v="Raleigh"/>
    <s v="NC"/>
    <x v="1"/>
    <n v="27601"/>
    <n v="196189"/>
    <d v="2017-12-12T00:00:00"/>
    <d v="1899-12-30T08:00:12"/>
    <x v="0"/>
    <x v="2"/>
    <x v="3"/>
  </r>
  <r>
    <s v="Garima Lay"/>
    <s v="Edgars Industries"/>
    <s v="+1 (168) 871-4569"/>
    <s v="1676 Cherry Crescent NE"/>
    <s v="Akron"/>
    <s v="OH"/>
    <x v="3"/>
    <n v="44301"/>
    <n v="196140"/>
    <d v="2020-01-21T00:00:00"/>
    <d v="1899-12-30T17:41:43"/>
    <x v="6"/>
    <x v="11"/>
    <x v="0"/>
  </r>
  <r>
    <s v="Rahul Parker"/>
    <s v="Barrytron"/>
    <s v="+1 (059) 889-4565"/>
    <s v="1324 Market Loop East"/>
    <s v="Mobile"/>
    <s v="AL"/>
    <x v="1"/>
    <n v="36602"/>
    <n v="195976"/>
    <d v="2019-07-12T00:00:00"/>
    <d v="1899-12-30T18:30:36"/>
    <x v="2"/>
    <x v="6"/>
    <x v="1"/>
  </r>
  <r>
    <s v="Idella Ridgeway"/>
    <s v="Milliways"/>
    <s v="+1 (915) 110-2939"/>
    <s v="5132 Oak Circle South"/>
    <s v="High Point"/>
    <s v="NC"/>
    <x v="1"/>
    <n v="27260"/>
    <n v="195739"/>
    <d v="2018-10-25T00:00:00"/>
    <d v="1899-12-30T01:11:32"/>
    <x v="3"/>
    <x v="3"/>
    <x v="2"/>
  </r>
  <r>
    <s v="Roosevelt Ainsworth"/>
    <s v="LexCorp"/>
    <s v="+1 (417) 990-8692"/>
    <s v="1753 Cherry Street"/>
    <s v="Irvine"/>
    <s v="CA"/>
    <x v="4"/>
    <n v="92714"/>
    <n v="195724"/>
    <d v="2019-11-11T00:00:00"/>
    <d v="1899-12-30T10:22:48"/>
    <x v="3"/>
    <x v="1"/>
    <x v="1"/>
  </r>
  <r>
    <s v="Rey Newman"/>
    <s v="London and West Coast Railway"/>
    <s v="+1 (419) 396-9233"/>
    <s v="867 Pine Freeway"/>
    <s v="Fresno"/>
    <s v="CA"/>
    <x v="4"/>
    <n v="93701"/>
    <n v="195124"/>
    <d v="2018-08-25T00:00:00"/>
    <d v="1899-12-30T04:56:20"/>
    <x v="2"/>
    <x v="8"/>
    <x v="2"/>
  </r>
  <r>
    <s v="Davin Arriaga"/>
    <s v="Atlantic International Airlines"/>
    <s v="+1 (573) 053-2195"/>
    <s v="3331 Oak Row"/>
    <s v="Colorado Springs"/>
    <s v="CO"/>
    <x v="4"/>
    <n v="80903"/>
    <n v="195047"/>
    <d v="2019-05-03T00:00:00"/>
    <d v="1899-12-30T14:04:10"/>
    <x v="4"/>
    <x v="9"/>
    <x v="1"/>
  </r>
  <r>
    <s v="Delilah Haag"/>
    <s v="Oceanic Airlines"/>
    <s v="+1 (900) 606-3924"/>
    <s v="7551 Ninth Parkway"/>
    <s v="Mobile"/>
    <s v="AL"/>
    <x v="1"/>
    <n v="36602"/>
    <n v="194982"/>
    <d v="2018-11-02T00:00:00"/>
    <d v="1899-12-30T01:47:48"/>
    <x v="3"/>
    <x v="1"/>
    <x v="2"/>
  </r>
  <r>
    <s v="Gella Mccarter"/>
    <s v="The New Firm"/>
    <s v="+1 (961) 848-5106"/>
    <s v="5960 Washington Avenue NW"/>
    <s v="Chattanooga"/>
    <s v="TN"/>
    <x v="1"/>
    <n v="37402"/>
    <n v="194905"/>
    <d v="2017-01-26T00:00:00"/>
    <d v="1899-12-30T12:55:48"/>
    <x v="3"/>
    <x v="11"/>
    <x v="3"/>
  </r>
  <r>
    <s v="Asher Smart"/>
    <s v="SpringShield"/>
    <s v="+1 (548) 601-2747"/>
    <s v="6563 First Avenue NW"/>
    <s v="Antioch"/>
    <s v="CA"/>
    <x v="4"/>
    <n v="94509"/>
    <n v="194414"/>
    <d v="2020-05-14T00:00:00"/>
    <d v="1899-12-30T18:17:04"/>
    <x v="6"/>
    <x v="9"/>
    <x v="0"/>
  </r>
  <r>
    <s v="Joanna Tharp"/>
    <s v="Rossum Corporation"/>
    <s v="+1 (397) 028-5789"/>
    <s v="4494 Market Parkway East"/>
    <s v="Orlando"/>
    <s v="FL"/>
    <x v="1"/>
    <n v="32801"/>
    <n v="194384"/>
    <d v="2017-05-02T00:00:00"/>
    <d v="1899-12-30T22:57:20"/>
    <x v="5"/>
    <x v="9"/>
    <x v="3"/>
  </r>
  <r>
    <s v="Calvine Fellows"/>
    <s v="Powell Motors"/>
    <s v="+1 (581) 326-8874"/>
    <s v="7371 Broad Loop East"/>
    <s v="Hampton"/>
    <s v="VA"/>
    <x v="1"/>
    <n v="23651"/>
    <n v="194314"/>
    <d v="2019-09-20T00:00:00"/>
    <d v="1899-12-30T06:15:58"/>
    <x v="4"/>
    <x v="0"/>
    <x v="1"/>
  </r>
  <r>
    <s v="Roxana Brink"/>
    <s v="TriOptimum Corporation"/>
    <s v="+1 (402) 506-4169"/>
    <s v="6232 Lake Cove West"/>
    <s v="Fort Lauderdale"/>
    <s v="FL"/>
    <x v="1"/>
    <n v="33301"/>
    <n v="194248"/>
    <d v="2020-05-01T00:00:00"/>
    <d v="1899-12-30T22:48:40"/>
    <x v="0"/>
    <x v="9"/>
    <x v="0"/>
  </r>
  <r>
    <s v="Orion Mcintire"/>
    <s v="Slate Rock and Gravel Company"/>
    <s v="+1 (262) 264-1945"/>
    <s v="6098 Spring Boulevard"/>
    <s v="Vancouver"/>
    <s v="WA"/>
    <x v="4"/>
    <n v="98660"/>
    <n v="194109"/>
    <d v="2019-10-19T00:00:00"/>
    <d v="1899-12-30T09:52:45"/>
    <x v="4"/>
    <x v="3"/>
    <x v="1"/>
  </r>
  <r>
    <s v="Dimitri Underhill"/>
    <s v="TranCon Airways"/>
    <s v="+1 (498) 711-3240"/>
    <s v="8371 Sixth Lane"/>
    <s v="Torrance"/>
    <s v="CA"/>
    <x v="4"/>
    <n v="90501"/>
    <n v="193713"/>
    <d v="2018-12-19T00:00:00"/>
    <d v="1899-12-30T12:02:48"/>
    <x v="8"/>
    <x v="2"/>
    <x v="2"/>
  </r>
  <r>
    <s v="Devi Tobin"/>
    <s v="Primatech"/>
    <s v="+1 (692) 573-5243"/>
    <s v="8734 Park Lane"/>
    <s v="Manchester"/>
    <s v="NH"/>
    <x v="2"/>
    <s v="03101"/>
    <n v="193652"/>
    <d v="2020-09-10T00:00:00"/>
    <d v="1899-12-30T23:15:01"/>
    <x v="5"/>
    <x v="0"/>
    <x v="0"/>
  </r>
  <r>
    <s v="Earnest Ledbetter"/>
    <s v="McMahon and Tate"/>
    <s v="+1 (759) 021-2973"/>
    <s v="7504 Valley Place NE"/>
    <s v="Hialeah"/>
    <s v="FL"/>
    <x v="1"/>
    <n v="33010"/>
    <n v="193193"/>
    <d v="2019-05-13T00:00:00"/>
    <d v="1899-12-30T14:28:40"/>
    <x v="6"/>
    <x v="9"/>
    <x v="1"/>
  </r>
  <r>
    <s v="Kynton Whiteside"/>
    <s v="Globo-Chem"/>
    <s v="+1 (437) 487-2765"/>
    <s v="2594 Grove Canal NE"/>
    <s v="Fairfield"/>
    <s v="CA"/>
    <x v="4"/>
    <n v="94533"/>
    <n v="193061"/>
    <d v="2019-08-26T00:00:00"/>
    <d v="1899-12-30T15:00:01"/>
    <x v="6"/>
    <x v="8"/>
    <x v="1"/>
  </r>
  <r>
    <s v="Alejandra Sandoval"/>
    <s v="Water and Power"/>
    <s v="+1 (411) 535-4737"/>
    <s v="1315 Fourth Freeway"/>
    <s v="Fort Worth"/>
    <s v="TX"/>
    <x v="0"/>
    <n v="76102"/>
    <n v="193000"/>
    <d v="2019-01-30T00:00:00"/>
    <d v="1899-12-30T22:06:50"/>
    <x v="6"/>
    <x v="11"/>
    <x v="1"/>
  </r>
  <r>
    <s v="Mireya Denney"/>
    <s v="QuantCo"/>
    <s v="+1 (945) 901-2717"/>
    <s v="6877 Walnut Lane NE"/>
    <s v="Miramar"/>
    <s v="FL"/>
    <x v="1"/>
    <n v="33023"/>
    <n v="192608"/>
    <d v="2020-01-06T00:00:00"/>
    <d v="1899-12-30T18:49:58"/>
    <x v="6"/>
    <x v="11"/>
    <x v="0"/>
  </r>
  <r>
    <s v="Caitir Upton"/>
    <s v="Blue Sun Corporation"/>
    <s v="+1 (141) 132-0677"/>
    <s v="26 Maple Loop"/>
    <s v="San Bernardino"/>
    <s v="CA"/>
    <x v="4"/>
    <n v="92401"/>
    <n v="192605"/>
    <d v="2018-07-02T00:00:00"/>
    <d v="1899-12-30T12:16:59"/>
    <x v="6"/>
    <x v="6"/>
    <x v="2"/>
  </r>
  <r>
    <s v="Jordyn Thacker"/>
    <s v="North Western Railway"/>
    <s v="+1 (522) 921-8369"/>
    <s v="3760 Chestnut Place"/>
    <s v="Salem"/>
    <s v="OR"/>
    <x v="4"/>
    <n v="97301"/>
    <n v="192554"/>
    <d v="2020-05-01T00:00:00"/>
    <d v="1899-12-30T18:36:31"/>
    <x v="2"/>
    <x v="9"/>
    <x v="0"/>
  </r>
  <r>
    <s v="Asabi Bolduc"/>
    <s v="Trans Regional Airlines"/>
    <s v="+1 (590) 648-9291"/>
    <s v="8955 Market Lane North"/>
    <s v="Reno"/>
    <s v="NV"/>
    <x v="4"/>
    <n v="89501"/>
    <n v="192392"/>
    <d v="2020-12-23T00:00:00"/>
    <d v="1899-12-30T09:18:22"/>
    <x v="5"/>
    <x v="2"/>
    <x v="0"/>
  </r>
  <r>
    <s v="Gussie Mora"/>
    <s v="Ewing Oil"/>
    <s v="+1 (381) 100-4192"/>
    <s v="8673 Broad Parkway"/>
    <s v="Elk Grove"/>
    <s v="CA"/>
    <x v="4"/>
    <n v="95624"/>
    <n v="191978"/>
    <d v="2019-10-28T00:00:00"/>
    <d v="1899-12-30T23:31:05"/>
    <x v="1"/>
    <x v="3"/>
    <x v="1"/>
  </r>
  <r>
    <s v="Darva Muhammad"/>
    <s v="Blammo Corp"/>
    <s v="+1 (322) 046-3356"/>
    <s v="2976 Chestnut Parkway North"/>
    <s v="Mobile"/>
    <s v="AL"/>
    <x v="1"/>
    <n v="36602"/>
    <n v="191715"/>
    <d v="2019-03-28T00:00:00"/>
    <d v="1899-12-30T09:39:40"/>
    <x v="3"/>
    <x v="7"/>
    <x v="1"/>
  </r>
  <r>
    <s v="Garry Garris"/>
    <s v="Umbrella Corporation"/>
    <s v="+1 (786) 733-7777"/>
    <s v="6026 Valley Avenue South"/>
    <s v="Washington"/>
    <s v="DC"/>
    <x v="2"/>
    <n v="20001"/>
    <n v="191703"/>
    <d v="2019-02-05T00:00:00"/>
    <d v="1899-12-30T07:36:28"/>
    <x v="0"/>
    <x v="5"/>
    <x v="1"/>
  </r>
  <r>
    <s v="Meadow Keeton"/>
    <s v="TranCon Airways"/>
    <s v="+1 (042) 295-9875"/>
    <s v="8180 View Crescent"/>
    <s v="Riverside"/>
    <s v="CA"/>
    <x v="4"/>
    <n v="92501"/>
    <n v="191361"/>
    <d v="2020-12-17T00:00:00"/>
    <d v="1899-12-30T23:42:54"/>
    <x v="3"/>
    <x v="2"/>
    <x v="0"/>
  </r>
  <r>
    <s v="Evert Daughtry"/>
    <s v="Chez Quis"/>
    <s v="+1 (983) 025-6305"/>
    <s v="2794 Jefferson Way NW"/>
    <s v="Oklahoma City"/>
    <s v="OK"/>
    <x v="0"/>
    <n v="73102"/>
    <n v="191341"/>
    <d v="2019-08-23T00:00:00"/>
    <d v="1899-12-30T15:01:21"/>
    <x v="6"/>
    <x v="8"/>
    <x v="1"/>
  </r>
  <r>
    <s v="Mele Bowen"/>
    <s v="Sixty Second Avenue"/>
    <s v="+1 (532) 291-2871"/>
    <s v="7580 Ninth Alley"/>
    <s v="Orlando"/>
    <s v="FL"/>
    <x v="1"/>
    <n v="32801"/>
    <n v="191208"/>
    <d v="2018-12-18T00:00:00"/>
    <d v="1899-12-30T11:04:04"/>
    <x v="6"/>
    <x v="2"/>
    <x v="2"/>
  </r>
  <r>
    <s v="Manuela Cote"/>
    <s v="Input Inc."/>
    <s v="+1 (443) 237-4687"/>
    <s v="7691 Broad Terrace"/>
    <s v="Clearwater"/>
    <s v="FL"/>
    <x v="1"/>
    <n v="34615"/>
    <n v="190940"/>
    <d v="2020-10-31T00:00:00"/>
    <d v="1899-12-30T20:15:53"/>
    <x v="2"/>
    <x v="3"/>
    <x v="0"/>
  </r>
  <r>
    <s v="Omar Jarrell"/>
    <s v="ZiffCorp"/>
    <s v="+1 (523) 418-2264"/>
    <s v="3640 Sixth Row South"/>
    <s v="Birmingham"/>
    <s v="AL"/>
    <x v="1"/>
    <n v="35203"/>
    <n v="190471"/>
    <d v="2018-07-19T00:00:00"/>
    <d v="1899-12-30T00:21:23"/>
    <x v="4"/>
    <x v="6"/>
    <x v="2"/>
  </r>
  <r>
    <s v="Ishi Rutherford"/>
    <s v="Leeding Engines Ltd."/>
    <s v="+1 (850) 705-3038"/>
    <s v="3186 Park Park North"/>
    <s v="Fayetteville"/>
    <s v="NC"/>
    <x v="1"/>
    <n v="28304"/>
    <n v="190414"/>
    <d v="2018-06-24T00:00:00"/>
    <d v="1899-12-30T06:23:34"/>
    <x v="0"/>
    <x v="4"/>
    <x v="2"/>
  </r>
  <r>
    <s v="Ella Buckingham"/>
    <s v="Chez Quis"/>
    <s v="+1 (551) 111-3847"/>
    <s v="6724 Cedar Circle"/>
    <s v="Abilene"/>
    <s v="TX"/>
    <x v="0"/>
    <n v="79601"/>
    <n v="190217"/>
    <d v="2017-05-20T00:00:00"/>
    <d v="1899-12-30T04:44:37"/>
    <x v="6"/>
    <x v="9"/>
    <x v="3"/>
  </r>
  <r>
    <s v="Krystle Hinton"/>
    <s v="LexCorp"/>
    <s v="+1 (188) 388-9196"/>
    <s v="6987 Cedar Way"/>
    <s v="Columbus"/>
    <s v="OH"/>
    <x v="3"/>
    <n v="43201"/>
    <n v="189083"/>
    <d v="2017-08-20T00:00:00"/>
    <d v="1899-12-30T00:50:19"/>
    <x v="5"/>
    <x v="8"/>
    <x v="3"/>
  </r>
  <r>
    <s v="Aldan Wagner"/>
    <s v="Cyberdyne Systems"/>
    <s v="+1 (447) 581-5016"/>
    <s v="3224 Grove Street North"/>
    <s v="Columbus"/>
    <s v="OH"/>
    <x v="3"/>
    <n v="43201"/>
    <n v="189041"/>
    <d v="2020-02-22T00:00:00"/>
    <d v="1899-12-30T00:33:26"/>
    <x v="3"/>
    <x v="5"/>
    <x v="0"/>
  </r>
  <r>
    <s v="Bager Salcido"/>
    <s v="Sudden Pacific Railroad"/>
    <s v="+1 (353) 620-3551"/>
    <s v="4628 Chestnut Canal South"/>
    <s v="Erie"/>
    <s v="PA"/>
    <x v="2"/>
    <n v="16501"/>
    <n v="188802"/>
    <d v="2017-06-19T00:00:00"/>
    <d v="1899-12-30T20:48:55"/>
    <x v="0"/>
    <x v="4"/>
    <x v="3"/>
  </r>
  <r>
    <s v="Salma Waite"/>
    <s v="Zevo Toys"/>
    <s v="+1 (876) 953-3344"/>
    <s v="4258 Washington Crescent NW"/>
    <s v="Spokane"/>
    <s v="WA"/>
    <x v="4"/>
    <n v="99201"/>
    <n v="188708"/>
    <d v="2019-12-18T00:00:00"/>
    <d v="1899-12-30T15:33:09"/>
    <x v="2"/>
    <x v="2"/>
    <x v="1"/>
  </r>
  <r>
    <s v="Aizza Noyes"/>
    <s v="Fabrikam Corporation"/>
    <s v="+1 (017) 644-8681"/>
    <s v="2284 Maple Circle NW"/>
    <s v="Sunnyvale"/>
    <s v="CA"/>
    <x v="4"/>
    <n v="94086"/>
    <n v="188332"/>
    <d v="2018-01-19T00:00:00"/>
    <d v="1899-12-30T01:42:52"/>
    <x v="1"/>
    <x v="11"/>
    <x v="2"/>
  </r>
  <r>
    <s v="Lonnie Tucker"/>
    <s v="Globex Corporation"/>
    <s v="+1 (250) 015-6076"/>
    <s v="3328 Adams Canal"/>
    <s v="Charlotte"/>
    <s v="NC"/>
    <x v="1"/>
    <n v="28202"/>
    <n v="188135"/>
    <d v="2017-07-22T00:00:00"/>
    <d v="1899-12-30T19:26:48"/>
    <x v="4"/>
    <x v="6"/>
    <x v="3"/>
  </r>
  <r>
    <s v="Ninon Noonan"/>
    <s v="Flowers By Irene"/>
    <s v="+1 (355) 253-6044"/>
    <s v="226 Broad Court"/>
    <s v="Elgin"/>
    <s v="IL"/>
    <x v="3"/>
    <n v="60120"/>
    <n v="188026"/>
    <d v="2017-10-19T00:00:00"/>
    <d v="1899-12-30T05:58:32"/>
    <x v="6"/>
    <x v="3"/>
    <x v="3"/>
  </r>
  <r>
    <s v="Ghita Ames"/>
    <s v="Springfield Nuclear Power Plant"/>
    <s v="+1 (927) 815-5774"/>
    <s v="6229 Spring Canal East"/>
    <s v="Frisco"/>
    <s v="TX"/>
    <x v="0"/>
    <n v="75034"/>
    <n v="187655"/>
    <d v="2019-04-09T00:00:00"/>
    <d v="1899-12-30T00:34:56"/>
    <x v="0"/>
    <x v="10"/>
    <x v="1"/>
  </r>
  <r>
    <s v="Fareeda Money"/>
    <s v="Colonial Movers"/>
    <s v="+1 (845) 296-4962"/>
    <s v="525 View Loop"/>
    <s v="Colorado Springs"/>
    <s v="CO"/>
    <x v="4"/>
    <n v="80903"/>
    <n v="187439"/>
    <d v="2018-09-29T00:00:00"/>
    <d v="1899-12-30T00:02:39"/>
    <x v="7"/>
    <x v="0"/>
    <x v="2"/>
  </r>
  <r>
    <s v="Sergio Foster"/>
    <s v="Federation World Airlines"/>
    <s v="+1 (054) 152-9869"/>
    <s v="7452 Seventh Alley NW"/>
    <s v="Phoenix"/>
    <s v="AZ"/>
    <x v="0"/>
    <n v="85003"/>
    <n v="187411"/>
    <d v="2017-06-10T00:00:00"/>
    <d v="1899-12-30T09:32:13"/>
    <x v="0"/>
    <x v="4"/>
    <x v="3"/>
  </r>
  <r>
    <s v="Kori Mackenzie"/>
    <s v="Bad Wolf Corporation"/>
    <s v="+1 (253) 768-3051"/>
    <s v="1729 Church Boulevard East"/>
    <s v="Buffalo"/>
    <s v="NY"/>
    <x v="2"/>
    <n v="14201"/>
    <n v="187317"/>
    <d v="2017-07-19T00:00:00"/>
    <d v="1899-12-30T18:50:49"/>
    <x v="2"/>
    <x v="6"/>
    <x v="3"/>
  </r>
  <r>
    <s v="Lindley Norris"/>
    <s v="Barrytron"/>
    <s v="+1 (958) 008-9571"/>
    <s v="4427 Maple Place"/>
    <s v="New Orleans"/>
    <s v="LA"/>
    <x v="1"/>
    <n v="70112"/>
    <n v="187204"/>
    <d v="2019-01-29T00:00:00"/>
    <d v="1899-12-30T16:41:24"/>
    <x v="0"/>
    <x v="11"/>
    <x v="1"/>
  </r>
  <r>
    <s v="Ivana Stock"/>
    <s v="Flowers By Irene"/>
    <s v="+1 (629) 860-0546"/>
    <s v="9598 Second Loop NW"/>
    <s v="Huntington Beach"/>
    <s v="CA"/>
    <x v="4"/>
    <n v="92646"/>
    <n v="187033"/>
    <d v="2017-09-22T00:00:00"/>
    <d v="1899-12-30T19:29:24"/>
    <x v="4"/>
    <x v="0"/>
    <x v="3"/>
  </r>
  <r>
    <s v="Harriet Fortier"/>
    <s v="Carrys Candles"/>
    <s v="+1 (880) 477-7820"/>
    <s v="4469 Fourth Place"/>
    <s v="Mesa"/>
    <s v="AZ"/>
    <x v="0"/>
    <n v="85201"/>
    <n v="186973"/>
    <d v="2017-01-27T00:00:00"/>
    <d v="1899-12-30T04:57:49"/>
    <x v="6"/>
    <x v="11"/>
    <x v="3"/>
  </r>
  <r>
    <s v="Hunter Brewer"/>
    <s v="Gizmonic Institute"/>
    <s v="+1 (710) 441-7829"/>
    <s v="7470 Fourth Parkway East"/>
    <s v="Manchester"/>
    <s v="NH"/>
    <x v="2"/>
    <s v="03101"/>
    <n v="186928"/>
    <d v="2020-02-22T00:00:00"/>
    <d v="1899-12-30T12:56:43"/>
    <x v="4"/>
    <x v="5"/>
    <x v="0"/>
  </r>
  <r>
    <s v="Leila Thigpen"/>
    <s v="Kumatsu Motors"/>
    <s v="+1 (346) 871-6660"/>
    <s v="3169 Maple Court NW"/>
    <s v="Charlotte"/>
    <s v="NC"/>
    <x v="1"/>
    <n v="28202"/>
    <n v="186163"/>
    <d v="2017-10-09T00:00:00"/>
    <d v="1899-12-30T16:57:50"/>
    <x v="6"/>
    <x v="3"/>
    <x v="3"/>
  </r>
  <r>
    <s v="Anisha Estes"/>
    <s v="Colonial Movers"/>
    <s v="+1 (566) 008-3047"/>
    <s v="8753 Lincoln Parkway North"/>
    <s v="Scottsdale"/>
    <s v="AZ"/>
    <x v="0"/>
    <n v="85250"/>
    <n v="185791"/>
    <d v="2017-03-14T00:00:00"/>
    <d v="1899-12-30T00:28:48"/>
    <x v="3"/>
    <x v="7"/>
    <x v="3"/>
  </r>
  <r>
    <s v="Keisha Ramsey"/>
    <s v="Extensive Enterprise"/>
    <s v="+1 (916) 919-5551"/>
    <s v="3562 Mill Circle NE"/>
    <s v="Eugene"/>
    <s v="OR"/>
    <x v="4"/>
    <n v="97402"/>
    <n v="185432"/>
    <d v="2017-12-15T00:00:00"/>
    <d v="1899-12-30T05:50:31"/>
    <x v="6"/>
    <x v="2"/>
    <x v="3"/>
  </r>
  <r>
    <s v="Lainey Messer"/>
    <s v="Hishii Industries"/>
    <s v="+1 (889) 815-9860"/>
    <s v="835 Oak Lane"/>
    <s v="Louisville"/>
    <s v="KY"/>
    <x v="1"/>
    <n v="40202"/>
    <n v="185043"/>
    <d v="2019-05-07T00:00:00"/>
    <d v="1899-12-30T14:24:20"/>
    <x v="6"/>
    <x v="9"/>
    <x v="1"/>
  </r>
  <r>
    <s v="Monte Valdes"/>
    <s v="Slate Rock and Gravel Company"/>
    <s v="+1 (987) 746-8915"/>
    <s v="9231 Walnut Boulevard"/>
    <s v="Provo"/>
    <s v="UT"/>
    <x v="4"/>
    <n v="84601"/>
    <n v="184900"/>
    <d v="2018-03-09T00:00:00"/>
    <d v="1899-12-30T14:31:04"/>
    <x v="0"/>
    <x v="7"/>
    <x v="2"/>
  </r>
  <r>
    <s v="Napoleon Saenz"/>
    <s v="Canada World Airways"/>
    <s v="+1 (776) 074-0779"/>
    <s v="5875 Jefferson Drive"/>
    <s v="Waco"/>
    <s v="TX"/>
    <x v="0"/>
    <n v="76701"/>
    <n v="184647"/>
    <d v="2019-10-13T00:00:00"/>
    <d v="1899-12-30T22:26:13"/>
    <x v="5"/>
    <x v="3"/>
    <x v="1"/>
  </r>
  <r>
    <s v="Kamea Beltran"/>
    <s v="Smith and Co."/>
    <s v="+1 (196) 827-7765"/>
    <s v="4039 Jefferson Way"/>
    <s v="Ventura"/>
    <s v="CA"/>
    <x v="4"/>
    <n v="93001"/>
    <n v="184373"/>
    <d v="2017-10-22T00:00:00"/>
    <d v="1899-12-30T07:01:57"/>
    <x v="4"/>
    <x v="3"/>
    <x v="3"/>
  </r>
  <r>
    <s v="Chika Vanover"/>
    <s v="VersaLife Corporation"/>
    <s v="+1 (287) 765-9614"/>
    <s v="506 Adams Boulevard"/>
    <s v="Bridgeport"/>
    <s v="CT"/>
    <x v="2"/>
    <s v="06604"/>
    <n v="184125"/>
    <d v="2018-10-22T00:00:00"/>
    <d v="1899-12-30T14:09:46"/>
    <x v="0"/>
    <x v="3"/>
    <x v="2"/>
  </r>
  <r>
    <s v="Hila Stroup"/>
    <s v="Initrode"/>
    <s v="+1 (733) 961-4453"/>
    <s v="3038 Walnut Row"/>
    <s v="Cary"/>
    <s v="NC"/>
    <x v="1"/>
    <n v="27511"/>
    <n v="183968"/>
    <d v="2018-09-06T00:00:00"/>
    <d v="1899-12-30T04:13:35"/>
    <x v="0"/>
    <x v="0"/>
    <x v="2"/>
  </r>
  <r>
    <s v="Kaemon Demarco"/>
    <s v="Keedsler Motors"/>
    <s v="+1 (386) 584-1547"/>
    <s v="2032 Broad Park"/>
    <s v="San Francisco"/>
    <s v="CA"/>
    <x v="4"/>
    <n v="94102"/>
    <n v="183902"/>
    <d v="2019-03-19T00:00:00"/>
    <d v="1899-12-30T08:16:31"/>
    <x v="2"/>
    <x v="7"/>
    <x v="1"/>
  </r>
  <r>
    <s v="Berenice Swisher"/>
    <s v="Matsumura Fishworks"/>
    <s v="+1 (017) 349-0123"/>
    <s v="8520 Broad Road"/>
    <s v="Cambridge"/>
    <s v="MA"/>
    <x v="2"/>
    <s v="02138"/>
    <n v="183555"/>
    <d v="2020-08-11T00:00:00"/>
    <d v="1899-12-30T05:57:13"/>
    <x v="2"/>
    <x v="8"/>
    <x v="0"/>
  </r>
  <r>
    <s v="Chauncey Getz"/>
    <s v="Quantum Airlines"/>
    <s v="+1 (467) 447-7430"/>
    <s v="8348 Ninth Lane SE"/>
    <s v="Aurora"/>
    <s v="IL"/>
    <x v="3"/>
    <n v="60504"/>
    <n v="183436"/>
    <d v="2020-11-26T00:00:00"/>
    <d v="1899-12-30T22:52:00"/>
    <x v="2"/>
    <x v="1"/>
    <x v="0"/>
  </r>
  <r>
    <s v="Tyquan Palumbo"/>
    <s v="Ace Tomato Company"/>
    <s v="+1 (868) 318-2875"/>
    <s v="1712 Valley Way"/>
    <s v="Worcester"/>
    <s v="MA"/>
    <x v="2"/>
    <s v="01602"/>
    <n v="183346"/>
    <d v="2019-10-08T00:00:00"/>
    <d v="1899-12-30T23:33:33"/>
    <x v="0"/>
    <x v="3"/>
    <x v="1"/>
  </r>
  <r>
    <s v="Avidan Wild"/>
    <s v="Judgment Six"/>
    <s v="+1 (052) 616-5982"/>
    <s v="7495 Water Terrace"/>
    <s v="Salt Lake City"/>
    <s v="UT"/>
    <x v="4"/>
    <n v="84101"/>
    <n v="183314"/>
    <d v="2020-10-07T00:00:00"/>
    <d v="1899-12-30T06:27:35"/>
    <x v="5"/>
    <x v="3"/>
    <x v="0"/>
  </r>
  <r>
    <s v="Marshall Yi"/>
    <s v="Monks Diner"/>
    <s v="+1 (870) 565-9059"/>
    <s v="2424 Oak Loop North"/>
    <s v="Santa Ana"/>
    <s v="CA"/>
    <x v="4"/>
    <n v="92701"/>
    <n v="183243"/>
    <d v="2019-10-21T00:00:00"/>
    <d v="1899-12-30T20:04:26"/>
    <x v="7"/>
    <x v="3"/>
    <x v="1"/>
  </r>
  <r>
    <s v="Darian Head"/>
    <s v="Petrox Oil Company"/>
    <s v="+1 (612) 975-0230"/>
    <s v="672 Hill Court"/>
    <s v="Oxnard"/>
    <s v="CA"/>
    <x v="4"/>
    <n v="93030"/>
    <n v="183238"/>
    <d v="2020-08-11T00:00:00"/>
    <d v="1899-12-30T06:14:58"/>
    <x v="7"/>
    <x v="8"/>
    <x v="0"/>
  </r>
  <r>
    <s v="Martin Mize"/>
    <s v="United Robotronics"/>
    <s v="+1 (435) 415-6000"/>
    <s v="3814 Pine Cove SW"/>
    <s v="Carrollton"/>
    <s v="TX"/>
    <x v="0"/>
    <n v="75006"/>
    <n v="183201"/>
    <d v="2018-04-02T00:00:00"/>
    <d v="1899-12-30T19:29:49"/>
    <x v="2"/>
    <x v="10"/>
    <x v="2"/>
  </r>
  <r>
    <s v="Yoselin Burrell"/>
    <s v="TranCon Airways"/>
    <s v="+1 (811) 960-8819"/>
    <s v="4665 Sixth Alley South"/>
    <s v="High Point"/>
    <s v="NC"/>
    <x v="1"/>
    <n v="27260"/>
    <n v="183178"/>
    <d v="2018-06-23T00:00:00"/>
    <d v="1899-12-30T07:24:25"/>
    <x v="6"/>
    <x v="4"/>
    <x v="2"/>
  </r>
  <r>
    <s v="Nariko Hylton"/>
    <s v="Kumatsu Motors"/>
    <s v="+1 (339) 222-1244"/>
    <s v="1980 Central Freeway SW"/>
    <s v="Cleveland"/>
    <s v="OH"/>
    <x v="3"/>
    <n v="44102"/>
    <n v="183118"/>
    <d v="2017-02-14T00:00:00"/>
    <d v="1899-12-30T16:33:54"/>
    <x v="3"/>
    <x v="5"/>
    <x v="3"/>
  </r>
  <r>
    <s v="Shayne Rousseau"/>
    <s v="Axis Chemical Co."/>
    <s v="+1 (859) 159-1285"/>
    <s v="9732 Water Terrace"/>
    <s v="Des Moines"/>
    <s v="IA"/>
    <x v="3"/>
    <n v="50309"/>
    <n v="182825"/>
    <d v="2017-06-19T00:00:00"/>
    <d v="1899-12-30T02:42:15"/>
    <x v="6"/>
    <x v="4"/>
    <x v="3"/>
  </r>
  <r>
    <s v="Dwaine Pak"/>
    <s v="Sixty Second Avenue"/>
    <s v="+1 (346) 946-8389"/>
    <s v="369 Seventh Place NE"/>
    <s v="Clearwater"/>
    <s v="FL"/>
    <x v="1"/>
    <n v="34615"/>
    <n v="182722"/>
    <d v="2019-11-09T00:00:00"/>
    <d v="1899-12-30T05:36:07"/>
    <x v="2"/>
    <x v="1"/>
    <x v="1"/>
  </r>
  <r>
    <s v="Hester Redman"/>
    <s v="Keedsler Motors"/>
    <s v="+1 (277) 506-6634"/>
    <s v="9866 Fifth Place"/>
    <s v="Tempe"/>
    <s v="AZ"/>
    <x v="0"/>
    <n v="85281"/>
    <n v="182505"/>
    <d v="2018-05-02T00:00:00"/>
    <d v="1899-12-30T18:08:45"/>
    <x v="6"/>
    <x v="9"/>
    <x v="2"/>
  </r>
  <r>
    <s v="Vernon Behrens"/>
    <s v="XYZ Corp"/>
    <s v="+1 (981) 814-6609"/>
    <s v="64 Ninth Avenue"/>
    <s v="Flint"/>
    <s v="MI"/>
    <x v="3"/>
    <n v="48502"/>
    <n v="182389"/>
    <d v="2018-05-17T00:00:00"/>
    <d v="1899-12-30T15:49:56"/>
    <x v="7"/>
    <x v="9"/>
    <x v="2"/>
  </r>
  <r>
    <s v="Jovanni Worrell"/>
    <s v="Flowers By Irene"/>
    <s v="+1 (523) 665-0568"/>
    <s v="3097 Valley Avenue"/>
    <s v="Fort Worth"/>
    <s v="TX"/>
    <x v="0"/>
    <n v="76102"/>
    <n v="182369"/>
    <d v="2020-08-14T00:00:00"/>
    <d v="1899-12-30T13:18:24"/>
    <x v="4"/>
    <x v="8"/>
    <x v="0"/>
  </r>
  <r>
    <s v="Crystal Estep"/>
    <s v="Global Dynamics"/>
    <s v="+1 (808) 678-7832"/>
    <s v="632 Main Way North"/>
    <s v="High Point"/>
    <s v="NC"/>
    <x v="1"/>
    <n v="27260"/>
    <n v="182198"/>
    <d v="2020-04-12T00:00:00"/>
    <d v="1899-12-30T08:53:56"/>
    <x v="5"/>
    <x v="10"/>
    <x v="0"/>
  </r>
  <r>
    <s v="Maureen Mercier"/>
    <s v="Charles Townsend Agency"/>
    <s v="+1 (115) 810-6124"/>
    <s v="101 Spring Road"/>
    <s v="Anaheim"/>
    <s v="CA"/>
    <x v="4"/>
    <n v="92801"/>
    <n v="182094"/>
    <d v="2017-04-25T00:00:00"/>
    <d v="1899-12-30T12:34:47"/>
    <x v="6"/>
    <x v="10"/>
    <x v="3"/>
  </r>
  <r>
    <s v="Ah-Kem Goodin"/>
    <s v="Big Belly Burger"/>
    <s v="+1 (374) 105-1406"/>
    <s v="3529 Fifth Terrace South"/>
    <s v="Eugene"/>
    <s v="OR"/>
    <x v="4"/>
    <n v="97402"/>
    <n v="182021"/>
    <d v="2020-07-12T00:00:00"/>
    <d v="1899-12-30T09:14:55"/>
    <x v="0"/>
    <x v="6"/>
    <x v="0"/>
  </r>
  <r>
    <s v="Isaiah Greenlee"/>
    <s v="Ewing Oil"/>
    <s v="+1 (017) 523-1598"/>
    <s v="8503 Maple Row West"/>
    <s v="Visalia"/>
    <s v="CA"/>
    <x v="4"/>
    <n v="93277"/>
    <n v="181816"/>
    <d v="2018-09-20T00:00:00"/>
    <d v="1899-12-30T12:19:38"/>
    <x v="1"/>
    <x v="0"/>
    <x v="2"/>
  </r>
  <r>
    <s v="Bethany Speight"/>
    <s v="General Products"/>
    <s v="+1 (619) 738-7562"/>
    <s v="3500 First Way"/>
    <s v="Cape Coral"/>
    <s v="FL"/>
    <x v="1"/>
    <n v="33904"/>
    <n v="181746"/>
    <d v="2020-11-26T00:00:00"/>
    <d v="1899-12-30T17:05:57"/>
    <x v="0"/>
    <x v="1"/>
    <x v="0"/>
  </r>
  <r>
    <s v="Hosea Fitzsimmons"/>
    <s v="Globo-Chem"/>
    <s v="+1 (555) 472-8032"/>
    <s v="2190 Maple Alley NW"/>
    <s v="Bridgeport"/>
    <s v="CT"/>
    <x v="2"/>
    <s v="06604"/>
    <n v="181564"/>
    <d v="2019-05-26T00:00:00"/>
    <d v="1899-12-30T12:58:53"/>
    <x v="0"/>
    <x v="9"/>
    <x v="1"/>
  </r>
  <r>
    <s v="Maryanne Gordon"/>
    <s v="North Central Positronics"/>
    <s v="+1 (696) 366-4834"/>
    <s v="6845 First Canal SW"/>
    <s v="Indianapolis"/>
    <s v="IN"/>
    <x v="3"/>
    <n v="46201"/>
    <n v="181011"/>
    <d v="2018-03-31T00:00:00"/>
    <d v="1899-12-30T22:55:06"/>
    <x v="2"/>
    <x v="7"/>
    <x v="2"/>
  </r>
  <r>
    <s v="Devin Good"/>
    <s v="Petrox Oil Company"/>
    <s v="+1 (525) 068-2531"/>
    <s v="106 Oak Crescent North"/>
    <s v="Huntington Beach"/>
    <s v="CA"/>
    <x v="4"/>
    <n v="92646"/>
    <n v="180817"/>
    <d v="2017-02-05T00:00:00"/>
    <d v="1899-12-30T03:40:10"/>
    <x v="6"/>
    <x v="5"/>
    <x v="3"/>
  </r>
  <r>
    <s v="Rikki Clarke"/>
    <s v="Axis Chemical Co."/>
    <s v="+1 (759) 564-4145"/>
    <s v="3044 Sixth Row"/>
    <s v="North Las Vegas"/>
    <s v="NV"/>
    <x v="4"/>
    <n v="89030"/>
    <n v="180756"/>
    <d v="2020-01-30T00:00:00"/>
    <d v="1899-12-30T12:59:37"/>
    <x v="6"/>
    <x v="11"/>
    <x v="0"/>
  </r>
  <r>
    <s v="Ahmed Shaffer"/>
    <s v="C.H. Lavatory and Sons"/>
    <s v="+1 (304) 433-2970"/>
    <s v="225 Pine Park"/>
    <s v="Rochester"/>
    <s v="MN"/>
    <x v="3"/>
    <n v="55901"/>
    <n v="180219"/>
    <d v="2020-11-27T00:00:00"/>
    <d v="1899-12-30T17:43:27"/>
    <x v="1"/>
    <x v="1"/>
    <x v="0"/>
  </r>
  <r>
    <s v="Enya Beane"/>
    <s v="Galaxy Corp"/>
    <s v="+1 (393) 126-4589"/>
    <s v="6257 Hill Freeway"/>
    <s v="Virginia Beach"/>
    <s v="VA"/>
    <x v="1"/>
    <n v="23451"/>
    <n v="179901"/>
    <d v="2017-09-14T00:00:00"/>
    <d v="1899-12-30T15:34:58"/>
    <x v="6"/>
    <x v="0"/>
    <x v="3"/>
  </r>
  <r>
    <s v="Kate Cornell"/>
    <s v="Nordyne Defense Dynamics"/>
    <s v="+1 (388) 205-4168"/>
    <s v="1426 Spring Crescent West"/>
    <s v="Minneapolis"/>
    <s v="MN"/>
    <x v="3"/>
    <n v="55401"/>
    <n v="179761"/>
    <d v="2019-01-08T00:00:00"/>
    <d v="1899-12-30T04:50:44"/>
    <x v="8"/>
    <x v="11"/>
    <x v="1"/>
  </r>
  <r>
    <s v="Belinda Bruce"/>
    <s v="Incom Corporation"/>
    <s v="+1 (494) 818-4603"/>
    <s v="2017 Elm Court"/>
    <s v="Las Vegas"/>
    <s v="NV"/>
    <x v="4"/>
    <n v="89101"/>
    <n v="179577"/>
    <d v="2017-07-01T00:00:00"/>
    <d v="1899-12-30T19:42:41"/>
    <x v="7"/>
    <x v="6"/>
    <x v="3"/>
  </r>
  <r>
    <s v="Chasity Packard"/>
    <s v="NorthAm Robotics"/>
    <s v="+1 (631) 286-1116"/>
    <s v="2875 Cherry Parkway South"/>
    <s v="Laredo"/>
    <s v="TX"/>
    <x v="0"/>
    <n v="78040"/>
    <n v="178932"/>
    <d v="2017-12-13T00:00:00"/>
    <d v="1899-12-30T19:10:37"/>
    <x v="4"/>
    <x v="2"/>
    <x v="3"/>
  </r>
  <r>
    <s v="Alva Melancon"/>
    <s v="ABC Telecom"/>
    <s v="+1 (621) 150-5809"/>
    <s v="7587 Ninth Park"/>
    <s v="Tucson"/>
    <s v="AZ"/>
    <x v="0"/>
    <n v="85701"/>
    <n v="178745"/>
    <d v="2020-02-16T00:00:00"/>
    <d v="1899-12-30T00:56:10"/>
    <x v="2"/>
    <x v="5"/>
    <x v="0"/>
  </r>
  <r>
    <s v="Bertie Blake"/>
    <s v="QWERTY Logistics"/>
    <s v="+1 (290) 349-1832"/>
    <s v="3293 Jefferson Drive"/>
    <s v="Elizabeth"/>
    <s v="NJ"/>
    <x v="2"/>
    <s v="07201"/>
    <n v="177761"/>
    <d v="2020-10-31T00:00:00"/>
    <d v="1899-12-30T00:48:23"/>
    <x v="0"/>
    <x v="3"/>
    <x v="0"/>
  </r>
  <r>
    <s v="Cecil Wiese"/>
    <s v="Umbrella Corporation"/>
    <s v="+1 (282) 963-2514"/>
    <s v="6054 Grove Loop"/>
    <s v="Dallas"/>
    <s v="TX"/>
    <x v="0"/>
    <n v="75201"/>
    <n v="177717"/>
    <d v="2017-11-28T00:00:00"/>
    <d v="1899-12-30T00:46:09"/>
    <x v="6"/>
    <x v="1"/>
    <x v="3"/>
  </r>
  <r>
    <s v="Naida Harkins"/>
    <s v="Tip Top Cafe"/>
    <s v="+1 (822) 432-8234"/>
    <s v="4978 View Court"/>
    <s v="Lafayette"/>
    <s v="LA"/>
    <x v="1"/>
    <n v="70501"/>
    <n v="177464"/>
    <d v="2018-05-18T00:00:00"/>
    <d v="1899-12-30T17:12:06"/>
    <x v="6"/>
    <x v="9"/>
    <x v="2"/>
  </r>
  <r>
    <s v="Myron Hudgins"/>
    <s v="Jupiter Mining Corporation"/>
    <s v="+1 (952) 834-4259"/>
    <s v="6329 Park Row"/>
    <s v="Ann Arbor"/>
    <s v="MI"/>
    <x v="3"/>
    <n v="48103"/>
    <n v="177018"/>
    <d v="2019-10-06T00:00:00"/>
    <d v="1899-12-30T17:48:06"/>
    <x v="6"/>
    <x v="3"/>
    <x v="1"/>
  </r>
  <r>
    <s v="Dian Kelsey"/>
    <s v="Contoso Corporation"/>
    <s v="+1 (812) 672-0331"/>
    <s v="9941 Fourth Parkway"/>
    <s v="Sacramento"/>
    <s v="CA"/>
    <x v="4"/>
    <n v="95814"/>
    <n v="176709"/>
    <d v="2020-05-15T00:00:00"/>
    <d v="1899-12-30T03:46:25"/>
    <x v="0"/>
    <x v="9"/>
    <x v="0"/>
  </r>
  <r>
    <s v="Rosella Mireles"/>
    <s v="Contoso Corporation"/>
    <s v="+1 (910) 639-4188"/>
    <s v="6200 Cedar Crescent"/>
    <s v="Arlington"/>
    <s v="TX"/>
    <x v="0"/>
    <n v="76006"/>
    <n v="176709"/>
    <d v="2016-01-25T00:00:00"/>
    <d v="1899-12-30T06:52:35"/>
    <x v="0"/>
    <x v="11"/>
    <x v="4"/>
  </r>
  <r>
    <s v="Clayton Poling"/>
    <s v="Data Systems"/>
    <s v="+1 (516) 826-1505"/>
    <s v="4800 Eighth Boulevard SW"/>
    <s v="Fremont"/>
    <s v="CA"/>
    <x v="4"/>
    <n v="94536"/>
    <n v="176703"/>
    <d v="2019-09-26T00:00:00"/>
    <d v="1899-12-30T00:31:03"/>
    <x v="0"/>
    <x v="0"/>
    <x v="1"/>
  </r>
  <r>
    <s v="Guri Concepcion"/>
    <s v="Leeding Engines Ltd."/>
    <s v="+1 (062) 754-4878"/>
    <s v="2767 Grove Lane South"/>
    <s v="Providence"/>
    <s v="RI"/>
    <x v="2"/>
    <s v="02903"/>
    <n v="176651"/>
    <d v="2020-10-21T00:00:00"/>
    <d v="1899-12-30T10:36:46"/>
    <x v="8"/>
    <x v="3"/>
    <x v="0"/>
  </r>
  <r>
    <s v="Verle Dempsey"/>
    <s v="Virtucon"/>
    <s v="+1 (709) 860-8372"/>
    <s v="2305 Cedar Loop"/>
    <s v="Clarksville"/>
    <s v="TN"/>
    <x v="1"/>
    <n v="37040"/>
    <n v="176497"/>
    <d v="2016-04-02T00:00:00"/>
    <d v="1899-12-30T03:36:18"/>
    <x v="2"/>
    <x v="10"/>
    <x v="4"/>
  </r>
  <r>
    <s v="Bian Bair"/>
    <s v="MARS Industries"/>
    <s v="+1 (326) 898-4301"/>
    <s v="9076 View Crescent"/>
    <s v="Wilmington"/>
    <s v="NC"/>
    <x v="1"/>
    <n v="28403"/>
    <n v="176446"/>
    <d v="2016-11-02T00:00:00"/>
    <d v="1899-12-30T22:49:10"/>
    <x v="2"/>
    <x v="1"/>
    <x v="4"/>
  </r>
  <r>
    <s v="Gertrude Sabo"/>
    <s v="Umbrella Corporation"/>
    <s v="+1 (081) 614-0922"/>
    <s v="5522 Second Cove"/>
    <s v="Phoenix"/>
    <s v="AZ"/>
    <x v="0"/>
    <n v="85003"/>
    <n v="176039"/>
    <d v="2020-03-09T00:00:00"/>
    <d v="1899-12-30T11:19:04"/>
    <x v="6"/>
    <x v="7"/>
    <x v="0"/>
  </r>
  <r>
    <s v="Braedon Cohen"/>
    <s v="McMahon and Tate"/>
    <s v="+1 (501) 750-2447"/>
    <s v="3149 Jefferson Parkway South"/>
    <s v="Yonkers"/>
    <s v="NY"/>
    <x v="2"/>
    <n v="10701"/>
    <n v="176005"/>
    <d v="2018-01-24T00:00:00"/>
    <d v="1899-12-30T05:30:50"/>
    <x v="7"/>
    <x v="11"/>
    <x v="2"/>
  </r>
  <r>
    <s v="Brenden Addison"/>
    <s v="Atlantic Northern"/>
    <s v="+1 (831) 613-1541"/>
    <s v="698 Water Place West"/>
    <s v="Philadelphia"/>
    <s v="PA"/>
    <x v="2"/>
    <n v="19102"/>
    <n v="175856"/>
    <d v="2019-12-01T00:00:00"/>
    <d v="1899-12-30T05:56:14"/>
    <x v="8"/>
    <x v="2"/>
    <x v="1"/>
  </r>
  <r>
    <s v="Daisy Patten"/>
    <s v="Arlesdale Railway"/>
    <s v="+1 (048) 816-8686"/>
    <s v="1961 View Road East"/>
    <s v="Pomona"/>
    <s v="CA"/>
    <x v="4"/>
    <n v="91767"/>
    <n v="175509"/>
    <d v="2019-08-26T00:00:00"/>
    <d v="1899-12-30T07:05:54"/>
    <x v="2"/>
    <x v="8"/>
    <x v="1"/>
  </r>
  <r>
    <s v="Regan Seitz"/>
    <s v="NorthAm Robotics"/>
    <s v="+1 (848) 331-7602"/>
    <s v="9044 Park Terrace SE"/>
    <s v="Flint"/>
    <s v="MI"/>
    <x v="3"/>
    <n v="48502"/>
    <n v="175230"/>
    <d v="2019-10-07T00:00:00"/>
    <d v="1899-12-30T17:17:00"/>
    <x v="8"/>
    <x v="3"/>
    <x v="1"/>
  </r>
  <r>
    <s v="Forster Moran"/>
    <s v="C.H. Lavatory and Sons"/>
    <s v="+1 (271) 529-7683"/>
    <s v="5626 Ninth Cove SW"/>
    <s v="Cary"/>
    <s v="NC"/>
    <x v="1"/>
    <n v="27511"/>
    <n v="175219"/>
    <d v="2017-03-30T00:00:00"/>
    <d v="1899-12-30T01:24:10"/>
    <x v="7"/>
    <x v="7"/>
    <x v="3"/>
  </r>
  <r>
    <s v="Adin Lira"/>
    <s v="Curious Goods"/>
    <s v="+1 (801) 863-4817"/>
    <s v="6976 Main Lane"/>
    <s v="Olathe"/>
    <s v="KS"/>
    <x v="3"/>
    <n v="66061"/>
    <n v="175115"/>
    <d v="2020-09-06T00:00:00"/>
    <d v="1899-12-30T23:40:21"/>
    <x v="2"/>
    <x v="0"/>
    <x v="0"/>
  </r>
  <r>
    <s v="Lynette Guerin"/>
    <s v="Milliways"/>
    <s v="+1 (944) 625-8123"/>
    <s v="2192 Fifth Circle"/>
    <s v="Indianapolis"/>
    <s v="IN"/>
    <x v="3"/>
    <n v="46201"/>
    <n v="175023"/>
    <d v="2019-05-25T00:00:00"/>
    <d v="1899-12-30T21:53:43"/>
    <x v="6"/>
    <x v="9"/>
    <x v="1"/>
  </r>
  <r>
    <s v="Alexandrea Kelly"/>
    <s v="Industrial Automation"/>
    <s v="+1 (190) 058-4502"/>
    <s v="2160 Cherry Place NE"/>
    <s v="Toledo"/>
    <s v="OH"/>
    <x v="3"/>
    <n v="43602"/>
    <n v="174837"/>
    <d v="2017-02-21T00:00:00"/>
    <d v="1899-12-30T14:35:54"/>
    <x v="0"/>
    <x v="5"/>
    <x v="3"/>
  </r>
  <r>
    <s v="Damell Devito"/>
    <s v="Mainway Toys"/>
    <s v="+1 (487) 895-8140"/>
    <s v="6727 Church Canal"/>
    <s v="San Francisco"/>
    <s v="CA"/>
    <x v="4"/>
    <n v="94102"/>
    <n v="174721"/>
    <d v="2019-03-13T00:00:00"/>
    <d v="1899-12-30T00:07:25"/>
    <x v="1"/>
    <x v="7"/>
    <x v="1"/>
  </r>
  <r>
    <s v="Evan Winstead"/>
    <s v="Western Gas &amp; Electric"/>
    <s v="+1 (910) 673-2077"/>
    <s v="9697 Lincoln Boulevard"/>
    <s v="Tacoma"/>
    <s v="WA"/>
    <x v="4"/>
    <n v="98402"/>
    <n v="174606"/>
    <d v="2018-04-06T00:00:00"/>
    <d v="1899-12-30T12:53:11"/>
    <x v="5"/>
    <x v="10"/>
    <x v="2"/>
  </r>
  <r>
    <s v="Colleen Turney"/>
    <s v="Stark Industries"/>
    <s v="+1 (450) 047-7438"/>
    <s v="4686 Lincoln Crescent"/>
    <s v="South Bend"/>
    <s v="IN"/>
    <x v="3"/>
    <n v="46601"/>
    <n v="174598"/>
    <d v="2016-11-03T00:00:00"/>
    <d v="1899-12-30T19:36:59"/>
    <x v="0"/>
    <x v="1"/>
    <x v="4"/>
  </r>
  <r>
    <s v="Iesha Espino"/>
    <s v="Incom Corporation"/>
    <s v="+1 (145) 173-8592"/>
    <s v="5179 Market Park North"/>
    <s v="Louisville"/>
    <s v="KY"/>
    <x v="1"/>
    <n v="40202"/>
    <n v="174319"/>
    <d v="2015-06-04T00:00:00"/>
    <d v="1899-12-30T18:16:00"/>
    <x v="0"/>
    <x v="4"/>
    <x v="5"/>
  </r>
  <r>
    <s v="Karina Poulin"/>
    <s v="TranCon Airways"/>
    <s v="+1 (269) 672-4902"/>
    <s v="411 Maple Parkway SE"/>
    <s v="Stockton"/>
    <s v="CA"/>
    <x v="4"/>
    <n v="95202"/>
    <n v="174219"/>
    <d v="2019-12-28T00:00:00"/>
    <d v="1899-12-30T19:32:48"/>
    <x v="8"/>
    <x v="2"/>
    <x v="1"/>
  </r>
  <r>
    <s v="Grietje Simpson"/>
    <s v="Zevo Toys"/>
    <s v="+1 (373) 551-2854"/>
    <s v="956 Oak Lane"/>
    <s v="Thornton"/>
    <s v="CO"/>
    <x v="4"/>
    <n v="80229"/>
    <n v="174100"/>
    <d v="2020-07-13T00:00:00"/>
    <d v="1899-12-30T09:43:25"/>
    <x v="2"/>
    <x v="6"/>
    <x v="0"/>
  </r>
  <r>
    <s v="Elle Clancy"/>
    <s v="Liandri Mining Corporation"/>
    <s v="+1 (929) 296-4261"/>
    <s v="983 Second Circle NW"/>
    <s v="Murfreesboro"/>
    <s v="TN"/>
    <x v="1"/>
    <n v="37129"/>
    <n v="174099"/>
    <d v="2018-12-03T00:00:00"/>
    <d v="1899-12-30T23:48:04"/>
    <x v="6"/>
    <x v="2"/>
    <x v="2"/>
  </r>
  <r>
    <s v="Ghazi Gunther"/>
    <s v="KrebStar"/>
    <s v="+1 (200) 489-0227"/>
    <s v="2689 Broad Parkway"/>
    <s v="Atlanta"/>
    <s v="GA"/>
    <x v="1"/>
    <n v="30303"/>
    <n v="173990"/>
    <d v="2018-02-28T00:00:00"/>
    <d v="1899-12-30T21:57:09"/>
    <x v="6"/>
    <x v="5"/>
    <x v="2"/>
  </r>
  <r>
    <s v="Suzanne Poirier"/>
    <s v="McMahon and Tate"/>
    <s v="+1 (442) 462-0029"/>
    <s v="9656 Union Court"/>
    <s v="Jacksonville"/>
    <s v="FL"/>
    <x v="1"/>
    <n v="32202"/>
    <n v="173967"/>
    <d v="2017-04-13T00:00:00"/>
    <d v="1899-12-30T00:52:14"/>
    <x v="2"/>
    <x v="10"/>
    <x v="3"/>
  </r>
  <r>
    <s v="Morwenna Tyler"/>
    <s v="U.S. Robotics and Mechanical Men"/>
    <s v="+1 (019) 383-4775"/>
    <s v="1249 Market Row SE"/>
    <s v="Sacramento"/>
    <s v="CA"/>
    <x v="4"/>
    <n v="95814"/>
    <n v="173863"/>
    <d v="2020-02-04T00:00:00"/>
    <d v="1899-12-30T16:34:59"/>
    <x v="4"/>
    <x v="5"/>
    <x v="0"/>
  </r>
  <r>
    <s v="Gunda Huffman"/>
    <s v="Contoso Corporation"/>
    <s v="+1 (281) 740-6010"/>
    <s v="4670 Spring Canal East"/>
    <s v="Garden Grove"/>
    <s v="CA"/>
    <x v="4"/>
    <n v="92640"/>
    <n v="173796"/>
    <d v="2018-07-27T00:00:00"/>
    <d v="1899-12-30T09:04:49"/>
    <x v="6"/>
    <x v="6"/>
    <x v="2"/>
  </r>
  <r>
    <s v="Corine Gerber"/>
    <s v="Caliban Industries"/>
    <s v="+1 (597) 189-6228"/>
    <s v="3683 Walnut Canal South"/>
    <s v="Manchester"/>
    <s v="NH"/>
    <x v="2"/>
    <s v="03101"/>
    <n v="173662"/>
    <d v="2020-08-08T00:00:00"/>
    <d v="1899-12-30T13:54:57"/>
    <x v="5"/>
    <x v="8"/>
    <x v="0"/>
  </r>
  <r>
    <s v="Nannie Irvin"/>
    <s v="Leeding Engines Ltd."/>
    <s v="+1 (446) 679-6643"/>
    <s v="9995 Walnut Boulevard"/>
    <s v="Cincinnati"/>
    <s v="OH"/>
    <x v="3"/>
    <n v="45202"/>
    <n v="173629"/>
    <d v="2019-02-21T00:00:00"/>
    <d v="1899-12-30T20:38:15"/>
    <x v="5"/>
    <x v="5"/>
    <x v="1"/>
  </r>
  <r>
    <s v="Ophelia Wicker"/>
    <s v="Cyberdyne Systems"/>
    <s v="+1 (040) 046-1220"/>
    <s v="7935 Fourth Lane NE"/>
    <s v="Springfield"/>
    <s v="MA"/>
    <x v="2"/>
    <s v="01103"/>
    <n v="173617"/>
    <d v="2019-07-15T00:00:00"/>
    <d v="1899-12-30T03:55:40"/>
    <x v="8"/>
    <x v="6"/>
    <x v="1"/>
  </r>
  <r>
    <s v="Sallie Carver"/>
    <s v="General Forge and Foundry"/>
    <s v="+1 (680) 951-8012"/>
    <s v="8444 Valley Loop"/>
    <s v="Oklahoma City"/>
    <s v="OK"/>
    <x v="0"/>
    <n v="73102"/>
    <n v="173500"/>
    <d v="2018-04-28T00:00:00"/>
    <d v="1899-12-30T18:17:58"/>
    <x v="4"/>
    <x v="10"/>
    <x v="2"/>
  </r>
  <r>
    <s v="Blaze Pace"/>
    <s v="Federation World Airlines"/>
    <s v="+1 (561) 368-4967"/>
    <s v="9121 Lincoln Terrace North"/>
    <s v="Sacramento"/>
    <s v="CA"/>
    <x v="4"/>
    <n v="95814"/>
    <n v="173248"/>
    <d v="2016-05-18T00:00:00"/>
    <d v="1899-12-30T07:21:21"/>
    <x v="2"/>
    <x v="9"/>
    <x v="4"/>
  </r>
  <r>
    <s v="John Mcneil"/>
    <s v="Minuteman Cafe"/>
    <s v="+1 (088) 390-3138"/>
    <s v="2762 Main Avenue West"/>
    <s v="Philadelphia"/>
    <s v="PA"/>
    <x v="2"/>
    <n v="19102"/>
    <n v="173104"/>
    <d v="2017-08-29T00:00:00"/>
    <d v="1899-12-30T02:01:26"/>
    <x v="7"/>
    <x v="8"/>
    <x v="3"/>
  </r>
  <r>
    <s v="Everley Bonilla"/>
    <s v="Oceanic Airlines"/>
    <s v="+1 (192) 748-7233"/>
    <s v="5615 Main Freeway"/>
    <s v="Oxnard"/>
    <s v="CA"/>
    <x v="4"/>
    <n v="93030"/>
    <n v="173073"/>
    <d v="2016-06-26T00:00:00"/>
    <d v="1899-12-30T01:35:32"/>
    <x v="8"/>
    <x v="4"/>
    <x v="4"/>
  </r>
  <r>
    <s v="Amos Rosa"/>
    <s v="Wayne Enterprises"/>
    <s v="+1 (428) 587-2522"/>
    <s v="8351 Maple Row"/>
    <s v="Indianapolis"/>
    <s v="IN"/>
    <x v="3"/>
    <n v="46201"/>
    <n v="172940"/>
    <d v="2017-11-19T00:00:00"/>
    <d v="1899-12-30T10:51:08"/>
    <x v="0"/>
    <x v="1"/>
    <x v="3"/>
  </r>
  <r>
    <s v="Monroe Frierson"/>
    <s v="Thrift Bank"/>
    <s v="+1 (412) 723-8340"/>
    <s v="250 Oak Crescent East"/>
    <s v="Albuquerque"/>
    <s v="NM"/>
    <x v="0"/>
    <n v="87102"/>
    <n v="172858"/>
    <d v="2016-02-26T00:00:00"/>
    <d v="1899-12-30T15:21:44"/>
    <x v="6"/>
    <x v="5"/>
    <x v="4"/>
  </r>
  <r>
    <s v="Darshan Buckingham"/>
    <s v="Kumatsu Motors"/>
    <s v="+1 (957) 234-6772"/>
    <s v="4835 Main Street West"/>
    <s v="Beaumont"/>
    <s v="TX"/>
    <x v="0"/>
    <n v="77701"/>
    <n v="172804"/>
    <d v="2017-06-24T00:00:00"/>
    <d v="1899-12-30T07:23:50"/>
    <x v="6"/>
    <x v="4"/>
    <x v="3"/>
  </r>
  <r>
    <s v="Lilliana Dixon"/>
    <s v="Transworld Consortium"/>
    <s v="+1 (002) 620-0800"/>
    <s v="7652 Maple Road"/>
    <s v="Bakersfield"/>
    <s v="CA"/>
    <x v="4"/>
    <n v="93301"/>
    <n v="172705"/>
    <d v="2017-04-25T00:00:00"/>
    <d v="1899-12-30T20:40:20"/>
    <x v="6"/>
    <x v="10"/>
    <x v="3"/>
  </r>
  <r>
    <s v="Lizzie Gaddis"/>
    <s v="Petrox Oil Company"/>
    <s v="+1 (480) 698-1813"/>
    <s v="8490 Ninth Row SE"/>
    <s v="St. Petersburg"/>
    <s v="FL"/>
    <x v="1"/>
    <n v="33701"/>
    <n v="172703"/>
    <d v="2016-02-02T00:00:00"/>
    <d v="1899-12-30T16:07:22"/>
    <x v="4"/>
    <x v="5"/>
    <x v="4"/>
  </r>
  <r>
    <s v="Rosetta Baggett"/>
    <s v="United Fried Chicken"/>
    <s v="+1 (897) 349-2726"/>
    <s v="9556 Seventh Way"/>
    <s v="Aurora"/>
    <s v="IL"/>
    <x v="3"/>
    <n v="60504"/>
    <n v="172507"/>
    <d v="2018-09-14T00:00:00"/>
    <d v="1899-12-30T14:51:13"/>
    <x v="4"/>
    <x v="0"/>
    <x v="2"/>
  </r>
  <r>
    <s v="Rupert Mueller"/>
    <s v="St. Anky Beer"/>
    <s v="+1 (131) 451-6231"/>
    <s v="462 Ninth Freeway"/>
    <s v="Midland"/>
    <s v="TX"/>
    <x v="0"/>
    <n v="79701"/>
    <n v="172178"/>
    <d v="2020-03-20T00:00:00"/>
    <d v="1899-12-30T12:36:51"/>
    <x v="6"/>
    <x v="7"/>
    <x v="0"/>
  </r>
  <r>
    <s v="Devon Mcnamara"/>
    <s v="Industrial Automation"/>
    <s v="+1 (832) 571-0872"/>
    <s v="927 Main Street NW"/>
    <s v="Burbank"/>
    <s v="CA"/>
    <x v="4"/>
    <n v="91501"/>
    <n v="172066"/>
    <d v="2018-09-16T00:00:00"/>
    <d v="1899-12-30T16:49:17"/>
    <x v="6"/>
    <x v="0"/>
    <x v="2"/>
  </r>
  <r>
    <s v="Jacques Foust"/>
    <s v="Demo Inc."/>
    <s v="+1 (707) 375-9577"/>
    <s v="5100 View Road SW"/>
    <s v="Cleveland"/>
    <s v="OH"/>
    <x v="3"/>
    <n v="44102"/>
    <n v="172011"/>
    <d v="2020-11-16T00:00:00"/>
    <d v="1899-12-30T01:59:54"/>
    <x v="3"/>
    <x v="1"/>
    <x v="0"/>
  </r>
  <r>
    <s v="Marcia Jacks"/>
    <s v="CC Corporation"/>
    <s v="+1 (680) 605-8760"/>
    <s v="2337 Cherry Lane North"/>
    <s v="Richmond"/>
    <s v="CA"/>
    <x v="4"/>
    <n v="94801"/>
    <n v="171619"/>
    <d v="2018-09-01T00:00:00"/>
    <d v="1899-12-30T09:43:52"/>
    <x v="0"/>
    <x v="0"/>
    <x v="2"/>
  </r>
  <r>
    <s v="Emmalee Ladner"/>
    <s v="Chez Quis"/>
    <s v="+1 (589) 334-5759"/>
    <s v="3420 Market Row SW"/>
    <s v="Glendale"/>
    <s v="CA"/>
    <x v="4"/>
    <n v="91201"/>
    <n v="171302"/>
    <d v="2018-05-29T00:00:00"/>
    <d v="1899-12-30T07:54:49"/>
    <x v="6"/>
    <x v="9"/>
    <x v="2"/>
  </r>
  <r>
    <s v="Fairfax Lawler"/>
    <s v="Trade Federation"/>
    <s v="+1 (702) 033-1174"/>
    <s v="9395 Grove Drive SE"/>
    <s v="Louisville"/>
    <s v="KY"/>
    <x v="1"/>
    <n v="40202"/>
    <n v="171118"/>
    <d v="2019-07-18T00:00:00"/>
    <d v="1899-12-30T00:50:42"/>
    <x v="6"/>
    <x v="6"/>
    <x v="1"/>
  </r>
  <r>
    <s v="Koto Mortensen"/>
    <s v="Trans Continental Airlines"/>
    <s v="+1 (441) 078-1944"/>
    <s v="8660 Main Boulevard"/>
    <s v="Fontana"/>
    <s v="CA"/>
    <x v="4"/>
    <n v="92335"/>
    <n v="170895"/>
    <d v="2017-08-16T00:00:00"/>
    <d v="1899-12-30T06:49:56"/>
    <x v="6"/>
    <x v="8"/>
    <x v="3"/>
  </r>
  <r>
    <s v="Tatum Ash"/>
    <s v="123 Warehousing"/>
    <s v="+1 (322) 476-3138"/>
    <s v="5345 Maple Cove East"/>
    <s v="Hayward"/>
    <s v="CA"/>
    <x v="4"/>
    <n v="94541"/>
    <n v="170894"/>
    <d v="2018-06-07T00:00:00"/>
    <d v="1899-12-30T01:20:19"/>
    <x v="5"/>
    <x v="4"/>
    <x v="2"/>
  </r>
  <r>
    <s v="Iren Gabriel"/>
    <s v="Blammo Corp"/>
    <s v="+1 (586) 351-7510"/>
    <s v="774 Jefferson Boulevard South"/>
    <s v="Rochester"/>
    <s v="MN"/>
    <x v="3"/>
    <n v="55901"/>
    <n v="170883"/>
    <d v="2019-04-23T00:00:00"/>
    <d v="1899-12-30T09:52:23"/>
    <x v="0"/>
    <x v="10"/>
    <x v="1"/>
  </r>
  <r>
    <s v="Tamera Pickering"/>
    <s v="Input Inc."/>
    <s v="+1 (918) 380-5848"/>
    <s v="5090 Church Cove"/>
    <s v="High Point"/>
    <s v="NC"/>
    <x v="1"/>
    <n v="27260"/>
    <n v="170775"/>
    <d v="2016-10-01T00:00:00"/>
    <d v="1899-12-30T08:29:40"/>
    <x v="3"/>
    <x v="3"/>
    <x v="4"/>
  </r>
  <r>
    <s v="Katarina Crist"/>
    <s v="TriOptimum Corporation"/>
    <s v="+1 (888) 352-7769"/>
    <s v="1414 Valley Road"/>
    <s v="Waco"/>
    <s v="TX"/>
    <x v="0"/>
    <n v="76701"/>
    <n v="170623"/>
    <d v="2019-05-19T00:00:00"/>
    <d v="1899-12-30T16:38:06"/>
    <x v="3"/>
    <x v="9"/>
    <x v="1"/>
  </r>
  <r>
    <s v="Kallie Garland"/>
    <s v="Corellian Engineering Corporation"/>
    <s v="+1 (905) 061-6762"/>
    <s v="1762 Hill Boulevard"/>
    <s v="Topeka"/>
    <s v="KS"/>
    <x v="3"/>
    <n v="66603"/>
    <n v="170412"/>
    <d v="2019-06-04T00:00:00"/>
    <d v="1899-12-30T06:44:42"/>
    <x v="6"/>
    <x v="4"/>
    <x v="1"/>
  </r>
  <r>
    <s v="Aislinn Grenier"/>
    <s v="Blammo Corp"/>
    <s v="+1 (190) 445-9347"/>
    <s v="2519 Lake Crescent SW"/>
    <s v="Temecula"/>
    <s v="CA"/>
    <x v="4"/>
    <n v="92590"/>
    <n v="170181"/>
    <d v="2019-09-10T00:00:00"/>
    <d v="1899-12-30T13:20:42"/>
    <x v="2"/>
    <x v="0"/>
    <x v="1"/>
  </r>
  <r>
    <s v="Alohilani Ornelas"/>
    <s v="U.S. Robotics and Mechanical Men"/>
    <s v="+1 (592) 294-0368"/>
    <s v="8599 Hill Road West"/>
    <s v="Pasadena"/>
    <s v="TX"/>
    <x v="0"/>
    <n v="77502"/>
    <n v="170019"/>
    <d v="2016-07-22T00:00:00"/>
    <d v="1899-12-30T23:54:35"/>
    <x v="7"/>
    <x v="6"/>
    <x v="4"/>
  </r>
  <r>
    <s v="Bree Hodge"/>
    <s v="Northern &amp; Southern Railway"/>
    <s v="+1 (106) 032-1147"/>
    <s v="5262 Maple Freeway"/>
    <s v="Birmingham"/>
    <s v="AL"/>
    <x v="1"/>
    <n v="35203"/>
    <n v="169365"/>
    <d v="2016-04-11T00:00:00"/>
    <d v="1899-12-30T13:17:03"/>
    <x v="6"/>
    <x v="10"/>
    <x v="4"/>
  </r>
  <r>
    <s v="Rahul Kaplan"/>
    <s v="Globex Corporation"/>
    <s v="+1 (571) 782-6091"/>
    <s v="3884 Church Circle"/>
    <s v="Pueblo"/>
    <s v="CO"/>
    <x v="4"/>
    <n v="81001"/>
    <n v="169302"/>
    <d v="2020-07-03T00:00:00"/>
    <d v="1899-12-30T21:06:16"/>
    <x v="2"/>
    <x v="6"/>
    <x v="0"/>
  </r>
  <r>
    <s v="Gladwin Batts"/>
    <s v="C.H. Lavatory and Sons"/>
    <s v="+1 (082) 783-1325"/>
    <s v="5382 Washington Parkway"/>
    <s v="New Orleans"/>
    <s v="LA"/>
    <x v="1"/>
    <n v="70112"/>
    <n v="169205"/>
    <d v="2018-03-17T00:00:00"/>
    <d v="1899-12-30T11:03:38"/>
    <x v="5"/>
    <x v="7"/>
    <x v="2"/>
  </r>
  <r>
    <s v="Emanuele Wyatt"/>
    <s v="Primatech Paper Co."/>
    <s v="+1 (600) 674-4980"/>
    <s v="3303 Park Lane"/>
    <s v="Carlsbad"/>
    <s v="CA"/>
    <x v="4"/>
    <n v="92008"/>
    <n v="169118"/>
    <d v="2018-10-06T00:00:00"/>
    <d v="1899-12-30T22:24:57"/>
    <x v="7"/>
    <x v="3"/>
    <x v="2"/>
  </r>
  <r>
    <s v="Alana Quick"/>
    <s v="Big Belly Burger"/>
    <s v="+1 (649) 001-7222"/>
    <s v="2196 Union Circle"/>
    <s v="Knoxville"/>
    <s v="TN"/>
    <x v="1"/>
    <n v="37902"/>
    <n v="169079"/>
    <d v="2018-06-18T00:00:00"/>
    <d v="1899-12-30T03:56:54"/>
    <x v="6"/>
    <x v="4"/>
    <x v="2"/>
  </r>
  <r>
    <s v="Kaley Smallwood"/>
    <s v="Widget Corp"/>
    <s v="+1 (939) 197-7460"/>
    <s v="4184 Broad Loop"/>
    <s v="Provo"/>
    <s v="UT"/>
    <x v="4"/>
    <n v="84601"/>
    <n v="168970"/>
    <d v="2020-09-25T00:00:00"/>
    <d v="1899-12-30T05:33:42"/>
    <x v="2"/>
    <x v="0"/>
    <x v="0"/>
  </r>
  <r>
    <s v="Indra Biddle"/>
    <s v="Nordyne Defense Dynamics"/>
    <s v="+1 (117) 221-8242"/>
    <s v="8250 Mill Place NE"/>
    <s v="Ann Arbor"/>
    <s v="MI"/>
    <x v="3"/>
    <n v="48103"/>
    <n v="168774"/>
    <d v="2015-04-09T00:00:00"/>
    <d v="1899-12-30T00:16:33"/>
    <x v="6"/>
    <x v="10"/>
    <x v="5"/>
  </r>
  <r>
    <s v="Kelley Rhoads"/>
    <s v="TranCon Airways"/>
    <s v="+1 (536) 584-0472"/>
    <s v="8442 Maple Drive"/>
    <s v="Worcester"/>
    <s v="MA"/>
    <x v="2"/>
    <s v="01602"/>
    <n v="168625"/>
    <d v="2020-05-07T00:00:00"/>
    <d v="1899-12-30T11:12:52"/>
    <x v="4"/>
    <x v="9"/>
    <x v="0"/>
  </r>
  <r>
    <s v="Boyd Blunt"/>
    <s v="The New Firm"/>
    <s v="+1 (824) 447-3493"/>
    <s v="4127 Oak Place"/>
    <s v="Burbank"/>
    <s v="CA"/>
    <x v="4"/>
    <n v="91501"/>
    <n v="168370"/>
    <d v="2019-03-15T00:00:00"/>
    <d v="1899-12-30T19:30:08"/>
    <x v="7"/>
    <x v="7"/>
    <x v="1"/>
  </r>
  <r>
    <s v="Landry Lapointe"/>
    <s v="Wayne Enterprises"/>
    <s v="+1 (178) 849-1884"/>
    <s v="1463 Jefferson Avenue"/>
    <s v="Baltimore"/>
    <s v="MD"/>
    <x v="2"/>
    <n v="21201"/>
    <n v="168351"/>
    <d v="2016-10-17T00:00:00"/>
    <d v="1899-12-30T21:45:55"/>
    <x v="6"/>
    <x v="3"/>
    <x v="4"/>
  </r>
  <r>
    <s v="Kami Biggs"/>
    <s v="Global Dynamics"/>
    <s v="+1 (447) 782-2212"/>
    <s v="7771 Maple Loop"/>
    <s v="Oceanside"/>
    <s v="CA"/>
    <x v="4"/>
    <n v="92054"/>
    <n v="168192"/>
    <d v="2019-11-17T00:00:00"/>
    <d v="1899-12-30T03:45:00"/>
    <x v="6"/>
    <x v="1"/>
    <x v="1"/>
  </r>
  <r>
    <s v="Lizette Danielson"/>
    <s v="Slate Rock and Gravel Company"/>
    <s v="+1 (991) 420-7529"/>
    <s v="1055 Lake Avenue SW"/>
    <s v="Carlsbad"/>
    <s v="CA"/>
    <x v="4"/>
    <n v="92008"/>
    <n v="167970"/>
    <d v="2020-01-26T00:00:00"/>
    <d v="1899-12-30T12:39:04"/>
    <x v="6"/>
    <x v="11"/>
    <x v="0"/>
  </r>
  <r>
    <s v="Erma Still"/>
    <s v="Global Airways"/>
    <s v="+1 (153) 757-3947"/>
    <s v="8363 Mill Parkway NE"/>
    <s v="Charleston"/>
    <s v="SC"/>
    <x v="1"/>
    <n v="29401"/>
    <n v="167970"/>
    <d v="2018-10-08T00:00:00"/>
    <d v="1899-12-30T14:45:36"/>
    <x v="2"/>
    <x v="3"/>
    <x v="2"/>
  </r>
  <r>
    <s v="Fallon Mattison"/>
    <s v="CC Corporation"/>
    <s v="+1 (360) 369-8012"/>
    <s v="6939 Sixth Drive"/>
    <s v="Columbia"/>
    <s v="SC"/>
    <x v="1"/>
    <n v="29201"/>
    <n v="167908"/>
    <d v="2018-03-11T00:00:00"/>
    <d v="1899-12-30T14:10:21"/>
    <x v="6"/>
    <x v="7"/>
    <x v="2"/>
  </r>
  <r>
    <s v="Vicki Messenger"/>
    <s v="Federation World Airlines"/>
    <s v="+1 (126) 616-5509"/>
    <s v="1370 Eighth Way"/>
    <s v="Manchester"/>
    <s v="NH"/>
    <x v="2"/>
    <s v="03101"/>
    <n v="167796"/>
    <d v="2019-12-11T00:00:00"/>
    <d v="1899-12-30T15:19:26"/>
    <x v="2"/>
    <x v="2"/>
    <x v="1"/>
  </r>
  <r>
    <s v="Alexzander Cuellar"/>
    <s v="Plow King"/>
    <s v="+1 (773) 349-8320"/>
    <s v="6343 Eighth Circle SE"/>
    <s v="Gilbert"/>
    <s v="AZ"/>
    <x v="0"/>
    <n v="85234"/>
    <n v="167730"/>
    <d v="2017-06-17T00:00:00"/>
    <d v="1899-12-30T06:05:16"/>
    <x v="0"/>
    <x v="4"/>
    <x v="3"/>
  </r>
  <r>
    <s v="Marceline Vanwinkle"/>
    <s v="Praxis Corporation"/>
    <s v="+1 (713) 942-9300"/>
    <s v="394 Fifth Court NW"/>
    <s v="Murfreesboro"/>
    <s v="TN"/>
    <x v="1"/>
    <n v="37129"/>
    <n v="167614"/>
    <d v="2017-12-24T00:00:00"/>
    <d v="1899-12-30T07:44:45"/>
    <x v="7"/>
    <x v="2"/>
    <x v="3"/>
  </r>
  <r>
    <s v="Clementine Lear"/>
    <s v="Tessier-Ashpool"/>
    <s v="+1 (994) 630-5913"/>
    <s v="338 Ninth Avenue"/>
    <s v="Billings"/>
    <s v="MT"/>
    <x v="4"/>
    <n v="59101"/>
    <n v="167458"/>
    <d v="2017-11-05T00:00:00"/>
    <d v="1899-12-30T03:11:11"/>
    <x v="6"/>
    <x v="1"/>
    <x v="3"/>
  </r>
  <r>
    <s v="Estella Lees"/>
    <s v="Western Gas &amp; Electric"/>
    <s v="+1 (137) 755-6222"/>
    <s v="1877 View Row NW"/>
    <s v="Fairfield"/>
    <s v="CA"/>
    <x v="4"/>
    <n v="94533"/>
    <n v="166975"/>
    <d v="2020-07-10T00:00:00"/>
    <d v="1899-12-30T23:25:55"/>
    <x v="5"/>
    <x v="6"/>
    <x v="0"/>
  </r>
  <r>
    <s v="Katelin Littlejohn"/>
    <s v="Culdee Fell Railway"/>
    <s v="+1 (684) 876-3378"/>
    <s v="4126 Pine Road SE"/>
    <s v="Amarillo"/>
    <s v="TX"/>
    <x v="0"/>
    <n v="79101"/>
    <n v="166816"/>
    <d v="2015-09-15T00:00:00"/>
    <d v="1899-12-30T04:51:41"/>
    <x v="7"/>
    <x v="0"/>
    <x v="5"/>
  </r>
  <r>
    <s v="Cassara Jackson"/>
    <s v="Colonial Movers"/>
    <s v="+1 (682) 329-5177"/>
    <s v="6459 First Lane NW"/>
    <s v="Peoria"/>
    <s v="AZ"/>
    <x v="0"/>
    <n v="85345"/>
    <n v="166576"/>
    <d v="2020-05-20T00:00:00"/>
    <d v="1899-12-30T22:23:09"/>
    <x v="2"/>
    <x v="9"/>
    <x v="0"/>
  </r>
  <r>
    <s v="Liko Adams"/>
    <s v="The Drunken Clam"/>
    <s v="+1 (648) 911-3255"/>
    <s v="9033 Mill Canal"/>
    <s v="Providence"/>
    <s v="RI"/>
    <x v="2"/>
    <s v="02903"/>
    <n v="166103"/>
    <d v="2019-12-22T00:00:00"/>
    <d v="1899-12-30T01:08:27"/>
    <x v="6"/>
    <x v="2"/>
    <x v="1"/>
  </r>
  <r>
    <s v="Dyani Whitman"/>
    <s v="PediaCorp"/>
    <s v="+1 (530) 070-7549"/>
    <s v="2200 Oak Road"/>
    <s v="Austin"/>
    <s v="TX"/>
    <x v="0"/>
    <n v="78701"/>
    <n v="165842"/>
    <d v="2017-02-08T00:00:00"/>
    <d v="1899-12-30T12:24:36"/>
    <x v="0"/>
    <x v="5"/>
    <x v="3"/>
  </r>
  <r>
    <s v="Keona Whitcomb"/>
    <s v="Zevo Toys"/>
    <s v="+1 (820) 347-7899"/>
    <s v="285 Ninth Court South"/>
    <s v="Waterbury"/>
    <s v="CT"/>
    <x v="2"/>
    <s v="06706"/>
    <n v="165772"/>
    <d v="2020-04-27T00:00:00"/>
    <d v="1899-12-30T16:40:31"/>
    <x v="1"/>
    <x v="10"/>
    <x v="0"/>
  </r>
  <r>
    <s v="Joan Wheeler"/>
    <s v="Biffco"/>
    <s v="+1 (905) 547-1418"/>
    <s v="5779 Lincoln Lane NE"/>
    <s v="Ventura"/>
    <s v="CA"/>
    <x v="4"/>
    <n v="93001"/>
    <n v="165656"/>
    <d v="2015-12-31T00:00:00"/>
    <d v="1899-12-30T07:53:32"/>
    <x v="6"/>
    <x v="2"/>
    <x v="5"/>
  </r>
  <r>
    <s v="Octavia Hamm"/>
    <s v="Omni Consumer Products"/>
    <s v="+1 (470) 996-0448"/>
    <s v="4113 Broad Lane"/>
    <s v="Arlington"/>
    <s v="TX"/>
    <x v="0"/>
    <n v="76006"/>
    <n v="165518"/>
    <d v="2020-12-01T00:00:00"/>
    <d v="1899-12-30T01:41:55"/>
    <x v="2"/>
    <x v="2"/>
    <x v="0"/>
  </r>
  <r>
    <s v="Elette Dickson"/>
    <s v="Fabrikam Corporation"/>
    <s v="+1 (447) 607-0911"/>
    <s v="3957 Main Court NW"/>
    <s v="Arlington"/>
    <s v="VA"/>
    <x v="1"/>
    <n v="22201"/>
    <n v="165468"/>
    <d v="2020-06-07T00:00:00"/>
    <d v="1899-12-30T05:44:31"/>
    <x v="0"/>
    <x v="4"/>
    <x v="0"/>
  </r>
  <r>
    <s v="Rhea Boatright"/>
    <s v="Zorg Industries"/>
    <s v="+1 (517) 221-2765"/>
    <s v="7628 Park Boulevard South"/>
    <s v="Hialeah"/>
    <s v="FL"/>
    <x v="1"/>
    <n v="33010"/>
    <n v="165411"/>
    <d v="2019-05-12T00:00:00"/>
    <d v="1899-12-30T02:03:20"/>
    <x v="6"/>
    <x v="9"/>
    <x v="1"/>
  </r>
  <r>
    <s v="Antoinette Settle"/>
    <s v="General Forge and Foundry"/>
    <s v="+1 (948) 701-6357"/>
    <s v="3673 Spring Alley"/>
    <s v="Milwaukee"/>
    <s v="WI"/>
    <x v="3"/>
    <n v="53202"/>
    <n v="165338"/>
    <d v="2019-06-13T00:00:00"/>
    <d v="1899-12-30T18:01:43"/>
    <x v="1"/>
    <x v="4"/>
    <x v="1"/>
  </r>
  <r>
    <s v="Livingston Snider"/>
    <s v="Omni Consumer Products"/>
    <s v="+1 (918) 639-5927"/>
    <s v="3665 Oak Street SE"/>
    <s v="Cary"/>
    <s v="NC"/>
    <x v="1"/>
    <n v="27511"/>
    <n v="165314"/>
    <d v="2016-02-18T00:00:00"/>
    <d v="1899-12-30T17:14:31"/>
    <x v="8"/>
    <x v="5"/>
    <x v="4"/>
  </r>
  <r>
    <s v="Mitzi Huang"/>
    <s v="Blue Sun Corporation"/>
    <s v="+1 (032) 265-0030"/>
    <s v="5047 Jefferson Cove"/>
    <s v="San Bernardino"/>
    <s v="CA"/>
    <x v="4"/>
    <n v="92401"/>
    <n v="165282"/>
    <d v="2020-07-14T00:00:00"/>
    <d v="1899-12-30T15:41:47"/>
    <x v="6"/>
    <x v="6"/>
    <x v="0"/>
  </r>
  <r>
    <s v="Javion Navarro"/>
    <s v="The Lanford Lunch Box"/>
    <s v="+1 (523) 165-8094"/>
    <s v="316 Pine Freeway"/>
    <s v="Billings"/>
    <s v="MT"/>
    <x v="4"/>
    <n v="59101"/>
    <n v="165017"/>
    <d v="2018-01-12T00:00:00"/>
    <d v="1899-12-30T10:25:44"/>
    <x v="4"/>
    <x v="11"/>
    <x v="2"/>
  </r>
  <r>
    <s v="Murry Salley"/>
    <s v="Blammo Corp"/>
    <s v="+1 (626) 413-3862"/>
    <s v="6143 Park Avenue North"/>
    <s v="Simi Valley"/>
    <s v="CA"/>
    <x v="4"/>
    <n v="93065"/>
    <n v="164946"/>
    <d v="2018-05-17T00:00:00"/>
    <d v="1899-12-30T02:48:55"/>
    <x v="7"/>
    <x v="9"/>
    <x v="2"/>
  </r>
  <r>
    <s v="Jefferson Kline"/>
    <s v="Brown Streak Railroad"/>
    <s v="+1 (877) 735-5750"/>
    <s v="1230 Cherry Parkway South"/>
    <s v="Knoxville"/>
    <s v="TN"/>
    <x v="1"/>
    <n v="37902"/>
    <n v="164824"/>
    <d v="2016-10-20T00:00:00"/>
    <d v="1899-12-30T22:31:34"/>
    <x v="2"/>
    <x v="3"/>
    <x v="4"/>
  </r>
  <r>
    <s v="Brigitte Waugh"/>
    <s v="Contoso Corporation"/>
    <s v="+1 (427) 454-9328"/>
    <s v="550 Washington Avenue"/>
    <s v="Orange"/>
    <s v="CA"/>
    <x v="4"/>
    <n v="92665"/>
    <n v="164727"/>
    <d v="2019-06-21T00:00:00"/>
    <d v="1899-12-30T21:18:31"/>
    <x v="0"/>
    <x v="4"/>
    <x v="1"/>
  </r>
  <r>
    <s v="Rubi Cable"/>
    <s v="Wayne Enterprises"/>
    <s v="+1 (369) 655-4370"/>
    <s v="5555 Mill Loop"/>
    <s v="Dayton"/>
    <s v="OH"/>
    <x v="3"/>
    <n v="45402"/>
    <n v="164530"/>
    <d v="2018-11-03T00:00:00"/>
    <d v="1899-12-30T21:39:24"/>
    <x v="6"/>
    <x v="1"/>
    <x v="2"/>
  </r>
  <r>
    <s v="Ann Oconner"/>
    <s v="Corellian Engineering Corporation"/>
    <s v="+1 (574) 719-3385"/>
    <s v="6471 Sixth Loop"/>
    <s v="Westminster"/>
    <s v="CO"/>
    <x v="4"/>
    <n v="80021"/>
    <n v="164474"/>
    <d v="2015-05-17T00:00:00"/>
    <d v="1899-12-30T08:52:46"/>
    <x v="6"/>
    <x v="9"/>
    <x v="5"/>
  </r>
  <r>
    <s v="Denzel Cartwright"/>
    <s v="Liandri Mining Corporation"/>
    <s v="+1 (241) 413-2992"/>
    <s v="7265 First Avenue South"/>
    <s v="Frisco"/>
    <s v="TX"/>
    <x v="0"/>
    <n v="75034"/>
    <n v="163829"/>
    <d v="2015-09-07T00:00:00"/>
    <d v="1899-12-30T00:45:33"/>
    <x v="6"/>
    <x v="0"/>
    <x v="5"/>
  </r>
  <r>
    <s v="Julian Bernard"/>
    <s v="Blarg Factory"/>
    <s v="+1 (350) 499-0469"/>
    <s v="332 Fifth Place South"/>
    <s v="Indianapolis"/>
    <s v="IN"/>
    <x v="3"/>
    <n v="46201"/>
    <n v="163553"/>
    <d v="2016-06-22T00:00:00"/>
    <d v="1899-12-30T11:35:07"/>
    <x v="0"/>
    <x v="4"/>
    <x v="4"/>
  </r>
  <r>
    <s v="Jamie Noe"/>
    <s v="Onion Pacific Railroad"/>
    <s v="+1 (720) 647-9546"/>
    <s v="1479 Grove Row West"/>
    <s v="Huntsville"/>
    <s v="AL"/>
    <x v="1"/>
    <n v="35801"/>
    <n v="163491"/>
    <d v="2019-10-11T00:00:00"/>
    <d v="1899-12-30T18:15:06"/>
    <x v="2"/>
    <x v="3"/>
    <x v="1"/>
  </r>
  <r>
    <s v="Estrella Mayers"/>
    <s v="Gringotts"/>
    <s v="+1 (354) 469-0070"/>
    <s v="4634 Fifth Boulevard SW"/>
    <s v="Visalia"/>
    <s v="CA"/>
    <x v="4"/>
    <n v="93277"/>
    <n v="163483"/>
    <d v="2020-01-27T00:00:00"/>
    <d v="1899-12-30T04:12:11"/>
    <x v="6"/>
    <x v="11"/>
    <x v="0"/>
  </r>
  <r>
    <s v="Adita Mackenzie"/>
    <s v="Quark Industries"/>
    <s v="+1 (337) 445-6758"/>
    <s v="4818 Walnut Alley"/>
    <s v="Roseville"/>
    <s v="CA"/>
    <x v="4"/>
    <n v="95661"/>
    <n v="163450"/>
    <d v="2020-05-07T00:00:00"/>
    <d v="1899-12-30T01:19:11"/>
    <x v="4"/>
    <x v="9"/>
    <x v="0"/>
  </r>
  <r>
    <s v="Meagan Morley"/>
    <s v="The Hanso Foundation"/>
    <s v="+1 (914) 028-9279"/>
    <s v="415 Third Alley South"/>
    <s v="Plano"/>
    <s v="TX"/>
    <x v="0"/>
    <n v="75023"/>
    <n v="163203"/>
    <d v="2016-01-26T00:00:00"/>
    <d v="1899-12-30T01:23:08"/>
    <x v="6"/>
    <x v="11"/>
    <x v="4"/>
  </r>
  <r>
    <s v="Mariana Rossi"/>
    <s v="Ajax Corporation"/>
    <s v="+1 (931) 973-8432"/>
    <s v="9615 Spring Cove"/>
    <s v="Laredo"/>
    <s v="TX"/>
    <x v="0"/>
    <n v="78040"/>
    <n v="162928"/>
    <d v="2020-01-30T00:00:00"/>
    <d v="1899-12-30T15:13:32"/>
    <x v="5"/>
    <x v="11"/>
    <x v="0"/>
  </r>
  <r>
    <s v="Doyle Gladden"/>
    <s v="Demo Inc."/>
    <s v="+1 (913) 383-1116"/>
    <s v="6293 Main Freeway"/>
    <s v="Coral Springs"/>
    <s v="FL"/>
    <x v="1"/>
    <n v="33065"/>
    <n v="162466"/>
    <d v="2020-11-18T00:00:00"/>
    <d v="1899-12-30T02:39:31"/>
    <x v="0"/>
    <x v="1"/>
    <x v="0"/>
  </r>
  <r>
    <s v="Arther Zarate"/>
    <s v="Quantum Airlines"/>
    <s v="+1 (398) 560-1883"/>
    <s v="6976 Central Alley"/>
    <s v="Honolulu"/>
    <s v="HI"/>
    <x v="4"/>
    <n v="96813"/>
    <n v="162277"/>
    <d v="2017-01-23T00:00:00"/>
    <d v="1899-12-30T08:14:21"/>
    <x v="0"/>
    <x v="11"/>
    <x v="3"/>
  </r>
  <r>
    <s v="Charlize Hite"/>
    <s v="Minuteman Cafe"/>
    <s v="+1 (241) 798-7989"/>
    <s v="93 Market Way"/>
    <s v="Mesa"/>
    <s v="AZ"/>
    <x v="0"/>
    <n v="85201"/>
    <n v="162215"/>
    <d v="2017-08-18T00:00:00"/>
    <d v="1899-12-30T12:30:05"/>
    <x v="4"/>
    <x v="8"/>
    <x v="3"/>
  </r>
  <r>
    <s v="Kailyn Hodgson"/>
    <s v="TetraCorp"/>
    <s v="+1 (765) 614-6203"/>
    <s v="5040 Adams Parkway SW"/>
    <s v="Bellevue"/>
    <s v="WA"/>
    <x v="4"/>
    <n v="98005"/>
    <n v="162146"/>
    <d v="2020-10-25T00:00:00"/>
    <d v="1899-12-30T13:14:54"/>
    <x v="5"/>
    <x v="3"/>
    <x v="0"/>
  </r>
  <r>
    <s v="Luca Rigby"/>
    <s v="Acme Corp"/>
    <s v="+1 (406) 718-1045"/>
    <s v="7620 Broad Street NE"/>
    <s v="Dallas"/>
    <s v="TX"/>
    <x v="0"/>
    <n v="75201"/>
    <n v="162054"/>
    <d v="2018-09-03T00:00:00"/>
    <d v="1899-12-30T16:19:49"/>
    <x v="7"/>
    <x v="0"/>
    <x v="2"/>
  </r>
  <r>
    <s v="Petra Cartwright"/>
    <s v="Trans Regional Airlines"/>
    <s v="+1 (974) 420-5211"/>
    <s v="1805 Church Cove"/>
    <s v="Shreveport"/>
    <s v="LA"/>
    <x v="1"/>
    <n v="71101"/>
    <n v="162002"/>
    <d v="2020-10-27T00:00:00"/>
    <d v="1899-12-30T08:46:42"/>
    <x v="7"/>
    <x v="3"/>
    <x v="0"/>
  </r>
  <r>
    <s v="Anwar Kinsey"/>
    <s v="Initech"/>
    <s v="+1 (192) 233-8890"/>
    <s v="1330 Water Drive"/>
    <s v="Westminster"/>
    <s v="CO"/>
    <x v="4"/>
    <n v="80021"/>
    <n v="161897"/>
    <d v="2015-06-22T00:00:00"/>
    <d v="1899-12-30T15:20:51"/>
    <x v="2"/>
    <x v="4"/>
    <x v="5"/>
  </r>
  <r>
    <s v="Lafayette Lavoie"/>
    <s v="Powell Motors"/>
    <s v="+1 (055) 729-3877"/>
    <s v="2635 Broad Alley"/>
    <s v="Hollywood"/>
    <s v="FL"/>
    <x v="1"/>
    <n v="33019"/>
    <n v="161433"/>
    <d v="2016-10-01T00:00:00"/>
    <d v="1899-12-30T18:13:49"/>
    <x v="0"/>
    <x v="3"/>
    <x v="4"/>
  </r>
  <r>
    <s v="Marvin Horvath"/>
    <s v="Primatech"/>
    <s v="+1 (576) 221-3060"/>
    <s v="7632 Elm Way SE"/>
    <s v="Los Angeles"/>
    <s v="CA"/>
    <x v="4"/>
    <n v="90001"/>
    <n v="161223"/>
    <d v="2018-01-21T00:00:00"/>
    <d v="1899-12-30T19:16:54"/>
    <x v="4"/>
    <x v="11"/>
    <x v="2"/>
  </r>
  <r>
    <s v="Arlie Aponte"/>
    <s v="Wayne Enterprises"/>
    <s v="+1 (309) 534-7056"/>
    <s v="3652 Eighth Cove"/>
    <s v="Hampton"/>
    <s v="VA"/>
    <x v="1"/>
    <n v="23651"/>
    <n v="160945"/>
    <d v="2016-01-23T00:00:00"/>
    <d v="1899-12-30T19:22:00"/>
    <x v="7"/>
    <x v="11"/>
    <x v="4"/>
  </r>
  <r>
    <s v="Gwydion Duke"/>
    <s v="QuantCo"/>
    <s v="+1 (727) 800-4045"/>
    <s v="8766 Mill Court South"/>
    <s v="Overland Park"/>
    <s v="KS"/>
    <x v="3"/>
    <n v="66204"/>
    <n v="160908"/>
    <d v="2019-06-18T00:00:00"/>
    <d v="1899-12-30T03:42:22"/>
    <x v="7"/>
    <x v="4"/>
    <x v="1"/>
  </r>
  <r>
    <s v="Laird Clark"/>
    <s v="Smith and Co."/>
    <s v="+1 (984) 863-6562"/>
    <s v="5139 Jefferson Parkway South"/>
    <s v="Fort Wayne"/>
    <s v="IN"/>
    <x v="3"/>
    <n v="46802"/>
    <n v="160905"/>
    <d v="2018-06-28T00:00:00"/>
    <d v="1899-12-30T17:04:39"/>
    <x v="6"/>
    <x v="4"/>
    <x v="2"/>
  </r>
  <r>
    <s v="Indra Mcclelland"/>
    <s v="U.S. Robotics and Mechanical Men"/>
    <s v="+1 (225) 943-3243"/>
    <s v="8130 Church Court"/>
    <s v="St. Louis"/>
    <s v="MO"/>
    <x v="3"/>
    <n v="63101"/>
    <n v="160796"/>
    <d v="2018-08-08T00:00:00"/>
    <d v="1899-12-30T17:34:27"/>
    <x v="2"/>
    <x v="8"/>
    <x v="2"/>
  </r>
  <r>
    <s v="Mahina Skinner"/>
    <s v="Slate Rock and Gravel Company"/>
    <s v="+1 (340) 913-7737"/>
    <s v="1267 Walnut Court South"/>
    <s v="Carlsbad"/>
    <s v="CA"/>
    <x v="4"/>
    <n v="92008"/>
    <n v="160674"/>
    <d v="2018-09-24T00:00:00"/>
    <d v="1899-12-30T21:40:13"/>
    <x v="4"/>
    <x v="0"/>
    <x v="2"/>
  </r>
  <r>
    <s v="Noble Mcmahan"/>
    <s v="Mishima Zaibatsu"/>
    <s v="+1 (195) 582-6354"/>
    <s v="8888 Fifth Canal"/>
    <s v="Lincoln"/>
    <s v="NE"/>
    <x v="3"/>
    <n v="68502"/>
    <n v="160607"/>
    <d v="2019-04-19T00:00:00"/>
    <d v="1899-12-30T15:21:17"/>
    <x v="6"/>
    <x v="10"/>
    <x v="1"/>
  </r>
  <r>
    <s v="Talia Crowe"/>
    <s v="Judgment Six"/>
    <s v="+1 (920) 940-9501"/>
    <s v="2445 Chestnut Boulevard SW"/>
    <s v="Lubbock"/>
    <s v="TX"/>
    <x v="0"/>
    <n v="79401"/>
    <n v="160530"/>
    <d v="2020-02-25T00:00:00"/>
    <d v="1899-12-30T12:11:42"/>
    <x v="6"/>
    <x v="5"/>
    <x v="0"/>
  </r>
  <r>
    <s v="Maricela Morrissey"/>
    <s v="Contoso Corporation"/>
    <s v="+1 (356) 221-9799"/>
    <s v="2983 Hill Park NE"/>
    <s v="Clarksville"/>
    <s v="TN"/>
    <x v="1"/>
    <n v="37040"/>
    <n v="160503"/>
    <d v="2019-12-04T00:00:00"/>
    <d v="1899-12-30T04:08:43"/>
    <x v="6"/>
    <x v="2"/>
    <x v="1"/>
  </r>
  <r>
    <s v="Pierre Marvin"/>
    <s v="Sto Plains Holdings"/>
    <s v="+1 (635) 161-0098"/>
    <s v="3987 Water Circle"/>
    <s v="Provo"/>
    <s v="UT"/>
    <x v="4"/>
    <n v="84601"/>
    <n v="160348"/>
    <d v="2016-10-29T00:00:00"/>
    <d v="1899-12-30T22:49:32"/>
    <x v="0"/>
    <x v="3"/>
    <x v="4"/>
  </r>
  <r>
    <s v="Kenny Thornhill"/>
    <s v="Fake Brothers"/>
    <s v="+1 (290) 045-7537"/>
    <s v="5129 Elm Loop"/>
    <s v="San Jose"/>
    <s v="CA"/>
    <x v="4"/>
    <n v="95110"/>
    <n v="160309"/>
    <d v="2015-02-11T00:00:00"/>
    <d v="1899-12-30T22:19:45"/>
    <x v="6"/>
    <x v="5"/>
    <x v="5"/>
  </r>
  <r>
    <s v="Chaim Teal"/>
    <s v="TranCon Airways"/>
    <s v="+1 (624) 494-6685"/>
    <s v="5378 Elm Park"/>
    <s v="Raleigh"/>
    <s v="NC"/>
    <x v="1"/>
    <n v="27601"/>
    <n v="160167"/>
    <d v="2018-04-01T00:00:00"/>
    <d v="1899-12-30T11:24:11"/>
    <x v="0"/>
    <x v="10"/>
    <x v="2"/>
  </r>
  <r>
    <s v="Fritzi Weis"/>
    <s v="Sudden Pacific Railroad"/>
    <s v="+1 (551) 837-4638"/>
    <s v="6707 Seventh Street SW"/>
    <s v="Chattanooga"/>
    <s v="TN"/>
    <x v="1"/>
    <n v="37402"/>
    <n v="160057"/>
    <d v="2018-10-02T00:00:00"/>
    <d v="1899-12-30T00:37:09"/>
    <x v="7"/>
    <x v="3"/>
    <x v="2"/>
  </r>
  <r>
    <s v="Britney Glass"/>
    <s v="Parrish Communications"/>
    <s v="+1 (561) 129-4938"/>
    <s v="31 Mill Drive"/>
    <s v="Reno"/>
    <s v="NV"/>
    <x v="4"/>
    <n v="89501"/>
    <n v="159937"/>
    <d v="2020-05-17T00:00:00"/>
    <d v="1899-12-30T09:34:30"/>
    <x v="6"/>
    <x v="9"/>
    <x v="0"/>
  </r>
  <r>
    <s v="Edgardo Danner"/>
    <s v="Global Airways"/>
    <s v="+1 (934) 379-1318"/>
    <s v="1457 Park Terrace NW"/>
    <s v="Fresno"/>
    <s v="CA"/>
    <x v="4"/>
    <n v="93701"/>
    <n v="159720"/>
    <d v="2020-01-09T00:00:00"/>
    <d v="1899-12-30T04:14:35"/>
    <x v="0"/>
    <x v="11"/>
    <x v="0"/>
  </r>
  <r>
    <s v="Gael Dunaway"/>
    <s v="Sample Inc."/>
    <s v="+1 (984) 433-1770"/>
    <s v="2946 Ninth Canal"/>
    <s v="Hampton"/>
    <s v="VA"/>
    <x v="1"/>
    <n v="23651"/>
    <n v="159487"/>
    <d v="2019-04-29T00:00:00"/>
    <d v="1899-12-30T11:41:28"/>
    <x v="6"/>
    <x v="10"/>
    <x v="1"/>
  </r>
  <r>
    <s v="Wynona Stanford"/>
    <s v="Blarg Factory"/>
    <s v="+1 (175) 363-2542"/>
    <s v="5751 Seventh Crescent East"/>
    <s v="Grand Rapids"/>
    <s v="MI"/>
    <x v="3"/>
    <n v="49503"/>
    <n v="159269"/>
    <d v="2018-02-16T00:00:00"/>
    <d v="1899-12-30T05:20:37"/>
    <x v="3"/>
    <x v="5"/>
    <x v="2"/>
  </r>
  <r>
    <s v="Daniela Brownlee"/>
    <s v="Trans Continental Airlines"/>
    <s v="+1 (917) 219-0590"/>
    <s v="2961 Lincoln Alley SW"/>
    <s v="Springfield"/>
    <s v="MO"/>
    <x v="3"/>
    <n v="65802"/>
    <n v="159182"/>
    <d v="2020-01-22T00:00:00"/>
    <d v="1899-12-30T05:37:01"/>
    <x v="7"/>
    <x v="11"/>
    <x v="0"/>
  </r>
  <r>
    <s v="Barak Singer"/>
    <s v="Universal Exports"/>
    <s v="+1 (378) 800-9896"/>
    <s v="1227 Maple Cove NW"/>
    <s v="Saint Paul"/>
    <s v="MN"/>
    <x v="3"/>
    <n v="55101"/>
    <n v="158859"/>
    <d v="2015-06-26T00:00:00"/>
    <d v="1899-12-30T19:11:12"/>
    <x v="2"/>
    <x v="4"/>
    <x v="5"/>
  </r>
  <r>
    <s v="Aldan Moreno"/>
    <s v="NorthAm Robotics"/>
    <s v="+1 (687) 986-7136"/>
    <s v="3491 Adams Cove SE"/>
    <s v="Bakersfield"/>
    <s v="CA"/>
    <x v="4"/>
    <n v="93301"/>
    <n v="158565"/>
    <d v="2019-07-20T00:00:00"/>
    <d v="1899-12-30T05:18:09"/>
    <x v="6"/>
    <x v="6"/>
    <x v="1"/>
  </r>
  <r>
    <s v="Kelsi Steinberg"/>
    <s v="Atlantic International Airlines"/>
    <s v="+1 (026) 103-3473"/>
    <s v="6936 Washington Row"/>
    <s v="Peoria"/>
    <s v="IL"/>
    <x v="3"/>
    <n v="61602"/>
    <n v="158486"/>
    <d v="2019-06-28T00:00:00"/>
    <d v="1899-12-30T03:26:45"/>
    <x v="3"/>
    <x v="4"/>
    <x v="1"/>
  </r>
  <r>
    <s v="Elayne Hurt"/>
    <s v="Demo Inc."/>
    <s v="+1 (017) 687-1758"/>
    <s v="3243 Church Avenue"/>
    <s v="Plano"/>
    <s v="TX"/>
    <x v="0"/>
    <n v="75023"/>
    <n v="158398"/>
    <d v="2017-10-24T00:00:00"/>
    <d v="1899-12-30T00:34:30"/>
    <x v="4"/>
    <x v="3"/>
    <x v="3"/>
  </r>
  <r>
    <s v="Isaias Council"/>
    <s v="Sudden Pacific Railroad"/>
    <s v="+1 (077) 470-8705"/>
    <s v="7111 Chestnut Avenue East"/>
    <s v="Honolulu"/>
    <s v="HI"/>
    <x v="4"/>
    <n v="96813"/>
    <n v="158158"/>
    <d v="2017-11-09T00:00:00"/>
    <d v="1899-12-30T00:08:04"/>
    <x v="6"/>
    <x v="1"/>
    <x v="3"/>
  </r>
  <r>
    <s v="Rory Sweet"/>
    <s v="Zevo Toys"/>
    <s v="+1 (542) 307-5383"/>
    <s v="4344 Main Park"/>
    <s v="Everett"/>
    <s v="WA"/>
    <x v="4"/>
    <n v="98201"/>
    <n v="158090"/>
    <d v="2019-05-24T00:00:00"/>
    <d v="1899-12-30T07:12:34"/>
    <x v="1"/>
    <x v="9"/>
    <x v="1"/>
  </r>
  <r>
    <s v="Buffy Contreras"/>
    <s v="Ewing Oil"/>
    <s v="+1 (155) 521-4861"/>
    <s v="952 Central Way"/>
    <s v="Glendale"/>
    <s v="AZ"/>
    <x v="0"/>
    <n v="85301"/>
    <n v="157731"/>
    <d v="2018-02-04T00:00:00"/>
    <d v="1899-12-30T09:07:27"/>
    <x v="6"/>
    <x v="5"/>
    <x v="2"/>
  </r>
  <r>
    <s v="Inara Weeks"/>
    <s v="Galaxy Corp"/>
    <s v="+1 (280) 983-0220"/>
    <s v="7225 Third Canal NE"/>
    <s v="Moreno Valley"/>
    <s v="CA"/>
    <x v="4"/>
    <n v="92553"/>
    <n v="157485"/>
    <d v="2019-06-07T00:00:00"/>
    <d v="1899-12-30T23:08:14"/>
    <x v="0"/>
    <x v="4"/>
    <x v="1"/>
  </r>
  <r>
    <s v="Latanya Klinger"/>
    <s v="Soar Airlines"/>
    <s v="+1 (278) 201-9889"/>
    <s v="7199 Water Circle"/>
    <s v="Los Angeles"/>
    <s v="CA"/>
    <x v="4"/>
    <n v="90001"/>
    <n v="157396"/>
    <d v="2015-03-20T00:00:00"/>
    <d v="1899-12-30T08:54:05"/>
    <x v="0"/>
    <x v="7"/>
    <x v="5"/>
  </r>
  <r>
    <s v="Janiya Gutierrez"/>
    <s v="The Dot Grill"/>
    <s v="+1 (992) 368-0514"/>
    <s v="1964 Valley Park"/>
    <s v="Providence"/>
    <s v="RI"/>
    <x v="2"/>
    <s v="02903"/>
    <n v="157254"/>
    <d v="2015-08-06T00:00:00"/>
    <d v="1899-12-30T10:26:00"/>
    <x v="2"/>
    <x v="8"/>
    <x v="5"/>
  </r>
  <r>
    <s v="Malia Ferraro"/>
    <s v="Massive Dynamic"/>
    <s v="+1 (043) 923-4556"/>
    <s v="9325 Washington Loop"/>
    <s v="Virginia Beach"/>
    <s v="VA"/>
    <x v="1"/>
    <n v="23451"/>
    <n v="156979"/>
    <d v="2020-12-21T00:00:00"/>
    <d v="1899-12-30T10:01:17"/>
    <x v="5"/>
    <x v="2"/>
    <x v="0"/>
  </r>
  <r>
    <s v="Clayton Montalvo"/>
    <s v="Trade Federation"/>
    <s v="+1 (769) 424-8513"/>
    <s v="1474 Main Way"/>
    <s v="Little Rock"/>
    <s v="AR"/>
    <x v="1"/>
    <n v="72201"/>
    <n v="156746"/>
    <d v="2020-04-12T00:00:00"/>
    <d v="1899-12-30T00:37:38"/>
    <x v="7"/>
    <x v="10"/>
    <x v="0"/>
  </r>
  <r>
    <s v="Emerson Ault"/>
    <s v="General Services Corporation"/>
    <s v="+1 (100) 939-5990"/>
    <s v="28 Spring Park NW"/>
    <s v="Tucson"/>
    <s v="AZ"/>
    <x v="0"/>
    <n v="85701"/>
    <n v="156660"/>
    <d v="2019-06-03T00:00:00"/>
    <d v="1899-12-30T15:12:17"/>
    <x v="7"/>
    <x v="4"/>
    <x v="1"/>
  </r>
  <r>
    <s v="Lovie Mcclain"/>
    <s v="Bad Wolf Corporation"/>
    <s v="+1 (642) 141-5724"/>
    <s v="5834 Chestnut Way SE"/>
    <s v="Columbus"/>
    <s v="GA"/>
    <x v="1"/>
    <n v="31901"/>
    <n v="156284"/>
    <d v="2016-10-29T00:00:00"/>
    <d v="1899-12-30T16:45:58"/>
    <x v="0"/>
    <x v="3"/>
    <x v="4"/>
  </r>
  <r>
    <s v="William Avery"/>
    <s v="Gadgetron"/>
    <s v="+1 (808) 921-7009"/>
    <s v="6061 Washington Park NW"/>
    <s v="Fullerton"/>
    <s v="CA"/>
    <x v="4"/>
    <n v="92631"/>
    <n v="156062"/>
    <d v="2015-04-17T00:00:00"/>
    <d v="1899-12-30T20:32:07"/>
    <x v="7"/>
    <x v="10"/>
    <x v="5"/>
  </r>
  <r>
    <s v="Isabis Falk"/>
    <s v="Benthic Petroleum"/>
    <s v="+1 (962) 772-1496"/>
    <s v="4602 Broad Court"/>
    <s v="Glendale"/>
    <s v="AZ"/>
    <x v="0"/>
    <n v="85301"/>
    <n v="156016"/>
    <d v="2019-01-01T00:00:00"/>
    <d v="1899-12-30T11:49:39"/>
    <x v="6"/>
    <x v="11"/>
    <x v="1"/>
  </r>
  <r>
    <s v="Brigitte Beasley"/>
    <s v="Videlectrix"/>
    <s v="+1 (805) 246-9052"/>
    <s v="1132 Second Parkway"/>
    <s v="Peoria"/>
    <s v="IL"/>
    <x v="3"/>
    <n v="61602"/>
    <n v="155908"/>
    <d v="2015-04-13T00:00:00"/>
    <d v="1899-12-30T15:16:16"/>
    <x v="3"/>
    <x v="10"/>
    <x v="5"/>
  </r>
  <r>
    <s v="Margaret Trimble"/>
    <s v="Leeding Engines Ltd."/>
    <s v="+1 (505) 180-9432"/>
    <s v="4878 Union Crescent SE"/>
    <s v="Lansing"/>
    <s v="MI"/>
    <x v="3"/>
    <n v="48906"/>
    <n v="155788"/>
    <d v="2018-06-10T00:00:00"/>
    <d v="1899-12-30T02:01:07"/>
    <x v="4"/>
    <x v="4"/>
    <x v="2"/>
  </r>
  <r>
    <s v="Jace Slayton"/>
    <s v="Kumatsu Motors"/>
    <s v="+1 (163) 010-6050"/>
    <s v="5077 Fourth Place SW"/>
    <s v="Richmond"/>
    <s v="CA"/>
    <x v="4"/>
    <n v="94801"/>
    <n v="155728"/>
    <d v="2018-10-28T00:00:00"/>
    <d v="1899-12-30T18:44:13"/>
    <x v="3"/>
    <x v="3"/>
    <x v="2"/>
  </r>
  <r>
    <s v="Feng Lockett"/>
    <s v="Powell Motors"/>
    <s v="+1 (800) 131-2118"/>
    <s v="872 Market Boulevard SW"/>
    <s v="New Haven"/>
    <s v="CT"/>
    <x v="2"/>
    <s v="06510"/>
    <n v="155618"/>
    <d v="2016-05-12T00:00:00"/>
    <d v="1899-12-30T04:02:22"/>
    <x v="4"/>
    <x v="9"/>
    <x v="4"/>
  </r>
  <r>
    <s v="Doretha Nunes"/>
    <s v="Trans United Airways"/>
    <s v="+1 (715) 822-2001"/>
    <s v="4427 Maple Place North"/>
    <s v="Montgomery"/>
    <s v="AL"/>
    <x v="1"/>
    <n v="36104"/>
    <n v="155545"/>
    <d v="2016-01-08T00:00:00"/>
    <d v="1899-12-30T00:18:01"/>
    <x v="5"/>
    <x v="11"/>
    <x v="4"/>
  </r>
  <r>
    <s v="Natesa Donahue"/>
    <s v="Flowers By Irene"/>
    <s v="+1 (212) 360-5652"/>
    <s v="103 Maple Drive East"/>
    <s v="Mesa"/>
    <s v="AZ"/>
    <x v="0"/>
    <n v="85201"/>
    <n v="155523"/>
    <d v="2017-12-08T00:00:00"/>
    <d v="1899-12-30T22:36:51"/>
    <x v="0"/>
    <x v="2"/>
    <x v="3"/>
  </r>
  <r>
    <s v="Kingsley Hein"/>
    <s v="Keedsler Motors"/>
    <s v="+1 (937) 288-3437"/>
    <s v="4401 Sixth Cove"/>
    <s v="Worcester"/>
    <s v="MA"/>
    <x v="2"/>
    <s v="01602"/>
    <n v="155306"/>
    <d v="2016-04-23T00:00:00"/>
    <d v="1899-12-30T00:09:08"/>
    <x v="6"/>
    <x v="10"/>
    <x v="4"/>
  </r>
  <r>
    <s v="Giacomo Purcell"/>
    <s v="Queen Industries"/>
    <s v="+1 (456) 616-3332"/>
    <s v="540 View Parkway"/>
    <s v="Costa Mesa"/>
    <s v="CA"/>
    <x v="4"/>
    <n v="92626"/>
    <n v="155263"/>
    <d v="2019-07-16T00:00:00"/>
    <d v="1899-12-30T01:18:54"/>
    <x v="3"/>
    <x v="6"/>
    <x v="1"/>
  </r>
  <r>
    <s v="Ailani Mooney"/>
    <s v="Trans Global Airlines"/>
    <s v="+1 (568) 573-4536"/>
    <s v="8635 Walnut Freeway SE"/>
    <s v="Rochester"/>
    <s v="MN"/>
    <x v="3"/>
    <n v="55901"/>
    <n v="155000"/>
    <d v="2016-08-01T00:00:00"/>
    <d v="1899-12-30T03:08:00"/>
    <x v="4"/>
    <x v="8"/>
    <x v="4"/>
  </r>
  <r>
    <s v="Meade Drayton"/>
    <s v="Chez Quis"/>
    <s v="+1 (202) 416-7559"/>
    <s v="6304 Market Lane"/>
    <s v="Huntington Beach"/>
    <s v="CA"/>
    <x v="4"/>
    <n v="92646"/>
    <n v="154996"/>
    <d v="2017-01-13T00:00:00"/>
    <d v="1899-12-30T11:44:38"/>
    <x v="6"/>
    <x v="11"/>
    <x v="3"/>
  </r>
  <r>
    <s v="Leigh Rutherford"/>
    <s v="Global Airways"/>
    <s v="+1 (287) 440-3411"/>
    <s v="60 Cedar Circle NW"/>
    <s v="Overland Park"/>
    <s v="KS"/>
    <x v="3"/>
    <n v="66204"/>
    <n v="154470"/>
    <d v="2019-11-24T00:00:00"/>
    <d v="1899-12-30T15:54:24"/>
    <x v="6"/>
    <x v="1"/>
    <x v="1"/>
  </r>
  <r>
    <s v="Jaydin Layton"/>
    <s v="Globo-Chem"/>
    <s v="+1 (271) 858-1002"/>
    <s v="5179 Jefferson Drive West"/>
    <s v="Indianapolis"/>
    <s v="IN"/>
    <x v="3"/>
    <n v="46201"/>
    <n v="154406"/>
    <d v="2017-11-27T00:00:00"/>
    <d v="1899-12-30T08:22:23"/>
    <x v="0"/>
    <x v="1"/>
    <x v="3"/>
  </r>
  <r>
    <s v="Jaylin Manzo"/>
    <s v="Zorin Industries"/>
    <s v="+1 (076) 633-7791"/>
    <s v="4789 Spring Parkway"/>
    <s v="Alexandria"/>
    <s v="VA"/>
    <x v="1"/>
    <n v="22301"/>
    <n v="154106"/>
    <d v="2018-03-04T00:00:00"/>
    <d v="1899-12-30T12:24:52"/>
    <x v="7"/>
    <x v="7"/>
    <x v="2"/>
  </r>
  <r>
    <s v="Kirima Calabrese"/>
    <s v="Virtucon"/>
    <s v="+1 (939) 432-6481"/>
    <s v="2028 Central Way SE"/>
    <s v="Santa Ana"/>
    <s v="CA"/>
    <x v="4"/>
    <n v="92701"/>
    <n v="153968"/>
    <d v="2016-10-25T00:00:00"/>
    <d v="1899-12-30T07:13:16"/>
    <x v="0"/>
    <x v="3"/>
    <x v="4"/>
  </r>
  <r>
    <s v="Damon Conn"/>
    <s v="Gringotts"/>
    <s v="+1 (977) 057-0573"/>
    <s v="7178 Oak Loop South"/>
    <s v="Pueblo"/>
    <s v="CO"/>
    <x v="4"/>
    <n v="81001"/>
    <n v="153883"/>
    <d v="2018-08-20T00:00:00"/>
    <d v="1899-12-30T00:08:39"/>
    <x v="2"/>
    <x v="8"/>
    <x v="2"/>
  </r>
  <r>
    <s v="Estella Bello"/>
    <s v="Globo Gym American Corp"/>
    <s v="+1 (309) 342-1154"/>
    <s v="4988 Second Cove"/>
    <s v="Tampa"/>
    <s v="FL"/>
    <x v="1"/>
    <n v="33602"/>
    <n v="153830"/>
    <d v="2018-04-01T00:00:00"/>
    <d v="1899-12-30T00:25:27"/>
    <x v="6"/>
    <x v="10"/>
    <x v="2"/>
  </r>
  <r>
    <s v="Davan Fonseca"/>
    <s v="The Dot Grill"/>
    <s v="+1 (300) 642-1453"/>
    <s v="3158 Main Road SE"/>
    <s v="Cary"/>
    <s v="NC"/>
    <x v="1"/>
    <n v="27511"/>
    <n v="153777"/>
    <d v="2020-10-06T00:00:00"/>
    <d v="1899-12-30T10:29:22"/>
    <x v="7"/>
    <x v="3"/>
    <x v="0"/>
  </r>
  <r>
    <s v="Merric Pritchard"/>
    <s v="Axis Chemical Co."/>
    <s v="+1 (121) 197-6097"/>
    <s v="5747 Valley Road"/>
    <s v="Antioch"/>
    <s v="CA"/>
    <x v="4"/>
    <n v="94509"/>
    <n v="153641"/>
    <d v="2019-07-12T00:00:00"/>
    <d v="1899-12-30T22:35:36"/>
    <x v="6"/>
    <x v="6"/>
    <x v="1"/>
  </r>
  <r>
    <s v="Aileen Matteson"/>
    <s v="The Queen Victoria"/>
    <s v="+1 (916) 279-3320"/>
    <s v="2477 Fourth Cove"/>
    <s v="New York"/>
    <s v="NY"/>
    <x v="2"/>
    <n v="10001"/>
    <n v="153598"/>
    <d v="2018-06-26T00:00:00"/>
    <d v="1899-12-30T05:02:21"/>
    <x v="3"/>
    <x v="4"/>
    <x v="2"/>
  </r>
  <r>
    <s v="Berniece Kingsley"/>
    <s v="Benthic Petroleum"/>
    <s v="+1 (100) 568-5176"/>
    <s v="3748 Valley Circle NE"/>
    <s v="Louisville"/>
    <s v="KY"/>
    <x v="1"/>
    <n v="40202"/>
    <n v="153443"/>
    <d v="2015-11-01T00:00:00"/>
    <d v="1899-12-30T08:55:19"/>
    <x v="0"/>
    <x v="1"/>
    <x v="5"/>
  </r>
  <r>
    <s v="Faolan Snider"/>
    <s v="Ankh-Sto Associates"/>
    <s v="+1 (877) 110-8863"/>
    <s v="5988 Church Alley"/>
    <s v="Brownsville"/>
    <s v="TX"/>
    <x v="0"/>
    <n v="78520"/>
    <n v="153196"/>
    <d v="2015-03-07T00:00:00"/>
    <d v="1899-12-30T17:21:10"/>
    <x v="0"/>
    <x v="7"/>
    <x v="5"/>
  </r>
  <r>
    <s v="Argus Lanham"/>
    <s v="General Services Corporation"/>
    <s v="+1 (650) 725-8670"/>
    <s v="6761 Chestnut Lane"/>
    <s v="Jacksonville"/>
    <s v="FL"/>
    <x v="1"/>
    <n v="32202"/>
    <n v="153127"/>
    <d v="2018-04-23T00:00:00"/>
    <d v="1899-12-30T01:14:32"/>
    <x v="0"/>
    <x v="10"/>
    <x v="2"/>
  </r>
  <r>
    <s v="Darrell Padgett"/>
    <s v="Charles Townsend Agency"/>
    <s v="+1 (578) 493-8484"/>
    <s v="8926 Park Terrace NE"/>
    <s v="Lubbock"/>
    <s v="TX"/>
    <x v="0"/>
    <n v="79401"/>
    <n v="153008"/>
    <d v="2019-01-23T00:00:00"/>
    <d v="1899-12-30T09:07:13"/>
    <x v="6"/>
    <x v="11"/>
    <x v="1"/>
  </r>
  <r>
    <s v="Howin Cushman"/>
    <s v="Zorg Industries"/>
    <s v="+1 (134) 902-8933"/>
    <s v="9971 Walnut Cove"/>
    <s v="Toledo"/>
    <s v="OH"/>
    <x v="3"/>
    <n v="43602"/>
    <n v="152934"/>
    <d v="2019-01-23T00:00:00"/>
    <d v="1899-12-30T21:27:23"/>
    <x v="2"/>
    <x v="11"/>
    <x v="1"/>
  </r>
  <r>
    <s v="Montgomery Paz"/>
    <s v="McMahon and Tate"/>
    <s v="+1 (702) 918-9256"/>
    <s v="5598 Adams Row SE"/>
    <s v="Miramar"/>
    <s v="FL"/>
    <x v="1"/>
    <n v="33023"/>
    <n v="152919"/>
    <d v="2020-03-22T00:00:00"/>
    <d v="1899-12-30T02:43:21"/>
    <x v="6"/>
    <x v="7"/>
    <x v="0"/>
  </r>
  <r>
    <s v="Jazlynn Babin"/>
    <s v="Minco"/>
    <s v="+1 (274) 841-5529"/>
    <s v="7286 Cedar Court"/>
    <s v="Oakland"/>
    <s v="CA"/>
    <x v="4"/>
    <n v="94601"/>
    <n v="152913"/>
    <d v="2018-11-01T00:00:00"/>
    <d v="1899-12-30T06:46:25"/>
    <x v="4"/>
    <x v="1"/>
    <x v="2"/>
  </r>
  <r>
    <s v="Oneal Mckinley"/>
    <s v="Globo Gym American Corp"/>
    <s v="+1 (848) 184-3356"/>
    <s v="1064 Grove Court SW"/>
    <s v="Antioch"/>
    <s v="CA"/>
    <x v="4"/>
    <n v="94509"/>
    <n v="152854"/>
    <d v="2019-09-21T00:00:00"/>
    <d v="1899-12-30T16:27:50"/>
    <x v="6"/>
    <x v="0"/>
    <x v="1"/>
  </r>
  <r>
    <s v="Britany Strunk"/>
    <s v="BLAND Corporation"/>
    <s v="+1 (366) 861-9198"/>
    <s v="2664 Park Circle SE"/>
    <s v="Hampton"/>
    <s v="VA"/>
    <x v="1"/>
    <n v="23651"/>
    <n v="152801"/>
    <d v="2018-11-02T00:00:00"/>
    <d v="1899-12-30T07:47:20"/>
    <x v="2"/>
    <x v="1"/>
    <x v="2"/>
  </r>
  <r>
    <s v="Raina Maddox"/>
    <s v="Petrox Oil Company"/>
    <s v="+1 (490) 668-8993"/>
    <s v="6210 Jefferson Loop NE"/>
    <s v="Columbia"/>
    <s v="MO"/>
    <x v="3"/>
    <n v="65201"/>
    <n v="152744"/>
    <d v="2016-12-15T00:00:00"/>
    <d v="1899-12-30T08:51:36"/>
    <x v="4"/>
    <x v="2"/>
    <x v="4"/>
  </r>
  <r>
    <s v="Atara Holbrook"/>
    <s v="Ajax Corporation"/>
    <s v="+1 (544) 535-2151"/>
    <s v="6843 Seventh Court North"/>
    <s v="Chicago"/>
    <s v="IL"/>
    <x v="3"/>
    <n v="60601"/>
    <n v="152513"/>
    <d v="2018-09-21T00:00:00"/>
    <d v="1899-12-30T12:25:47"/>
    <x v="6"/>
    <x v="0"/>
    <x v="2"/>
  </r>
  <r>
    <s v="Louie Bonds"/>
    <s v="Quantum Airlines"/>
    <s v="+1 (798) 447-8951"/>
    <s v="3305 Broad Court West"/>
    <s v="Colorado Springs"/>
    <s v="CO"/>
    <x v="4"/>
    <n v="80903"/>
    <n v="152311"/>
    <d v="2019-08-07T00:00:00"/>
    <d v="1899-12-30T18:12:17"/>
    <x v="0"/>
    <x v="8"/>
    <x v="1"/>
  </r>
  <r>
    <s v="Jaunita Money"/>
    <s v="Vandelay Industries"/>
    <s v="+1 (684) 051-5401"/>
    <s v="5705 Spring Way North"/>
    <s v="Augusta"/>
    <s v="GA"/>
    <x v="1"/>
    <n v="30901"/>
    <n v="152257"/>
    <d v="2016-01-22T00:00:00"/>
    <d v="1899-12-30T05:21:21"/>
    <x v="8"/>
    <x v="11"/>
    <x v="4"/>
  </r>
  <r>
    <s v="Dell Scruggs"/>
    <s v="Chez Quis"/>
    <s v="+1 (757) 579-6554"/>
    <s v="4409 First Alley"/>
    <s v="Fremont"/>
    <s v="CA"/>
    <x v="4"/>
    <n v="94536"/>
    <n v="152199"/>
    <d v="2018-09-26T00:00:00"/>
    <d v="1899-12-30T15:17:54"/>
    <x v="2"/>
    <x v="0"/>
    <x v="2"/>
  </r>
  <r>
    <s v="Liseli Mcneil"/>
    <s v="U.S. Robotics and Mechanical Men"/>
    <s v="+1 (664) 766-3034"/>
    <s v="7285 Church Place"/>
    <s v="Wilmington"/>
    <s v="NC"/>
    <x v="1"/>
    <n v="28403"/>
    <n v="151970"/>
    <d v="2018-03-18T00:00:00"/>
    <d v="1899-12-30T19:57:52"/>
    <x v="2"/>
    <x v="7"/>
    <x v="2"/>
  </r>
  <r>
    <s v="Sharon Emerson"/>
    <s v="General Forge and Foundry"/>
    <s v="+1 (306) 450-1753"/>
    <s v="9858 Lincoln Court"/>
    <s v="Boston"/>
    <s v="MA"/>
    <x v="2"/>
    <s v="02108"/>
    <n v="151915"/>
    <d v="2017-08-02T00:00:00"/>
    <d v="1899-12-30T02:43:41"/>
    <x v="0"/>
    <x v="8"/>
    <x v="3"/>
  </r>
  <r>
    <s v="Eloise Searcy"/>
    <s v="SpringShield"/>
    <s v="+1 (164) 258-4180"/>
    <s v="2130 Walnut Cove"/>
    <s v="Waterbury"/>
    <s v="CT"/>
    <x v="2"/>
    <s v="06706"/>
    <n v="151658"/>
    <d v="2019-04-30T00:00:00"/>
    <d v="1899-12-30T03:55:06"/>
    <x v="1"/>
    <x v="10"/>
    <x v="1"/>
  </r>
  <r>
    <s v="Lois Sena"/>
    <s v="The Hanso Foundation"/>
    <s v="+1 (766) 910-1395"/>
    <s v="3055 Ninth Boulevard SW"/>
    <s v="Stockton"/>
    <s v="CA"/>
    <x v="4"/>
    <n v="95202"/>
    <n v="151361"/>
    <d v="2016-09-18T00:00:00"/>
    <d v="1899-12-30T06:43:18"/>
    <x v="2"/>
    <x v="0"/>
    <x v="4"/>
  </r>
  <r>
    <s v="Minnie Wynne"/>
    <s v="Water and Power"/>
    <s v="+1 (915) 727-7810"/>
    <s v="8514 Fourth Circle SE"/>
    <s v="Rochester"/>
    <s v="NY"/>
    <x v="2"/>
    <n v="14604"/>
    <n v="151212"/>
    <d v="2020-05-16T00:00:00"/>
    <d v="1899-12-30T21:47:01"/>
    <x v="6"/>
    <x v="9"/>
    <x v="0"/>
  </r>
  <r>
    <s v="Shaun Sams"/>
    <s v="Incom Corporation"/>
    <s v="+1 (244) 807-5305"/>
    <s v="9559 Main Park East"/>
    <s v="Tampa"/>
    <s v="FL"/>
    <x v="1"/>
    <n v="33602"/>
    <n v="150964"/>
    <d v="2016-06-20T00:00:00"/>
    <d v="1899-12-30T17:47:04"/>
    <x v="8"/>
    <x v="4"/>
    <x v="4"/>
  </r>
  <r>
    <s v="Dutch Creel"/>
    <s v="Extensive Enterprise"/>
    <s v="+1 (708) 233-7939"/>
    <s v="5581 Church Park West"/>
    <s v="Santa Clara"/>
    <s v="CA"/>
    <x v="4"/>
    <n v="95050"/>
    <n v="150785"/>
    <d v="2019-02-09T00:00:00"/>
    <d v="1899-12-30T19:21:54"/>
    <x v="6"/>
    <x v="5"/>
    <x v="1"/>
  </r>
  <r>
    <s v="Adrien Garner"/>
    <s v="General Services Corporation"/>
    <s v="+1 (083) 859-0409"/>
    <s v="6170 Fifth Row"/>
    <s v="Anchorage"/>
    <s v="AK"/>
    <x v="1"/>
    <n v="99501"/>
    <n v="150683"/>
    <d v="2020-05-14T00:00:00"/>
    <d v="1899-12-30T00:16:22"/>
    <x v="6"/>
    <x v="9"/>
    <x v="0"/>
  </r>
  <r>
    <s v="Penelope Blunt"/>
    <s v="Videlectrix"/>
    <s v="+1 (899) 542-6004"/>
    <s v="517 Mill Place SE"/>
    <s v="Norfolk"/>
    <s v="VA"/>
    <x v="1"/>
    <n v="23502"/>
    <n v="150440"/>
    <d v="2015-05-09T00:00:00"/>
    <d v="1899-12-30T17:28:41"/>
    <x v="7"/>
    <x v="9"/>
    <x v="5"/>
  </r>
  <r>
    <s v="Andra Garrison"/>
    <s v="Sombra Corporation"/>
    <s v="+1 (789) 995-2413"/>
    <s v="4862 Main Lane NW"/>
    <s v="Little Rock"/>
    <s v="AR"/>
    <x v="1"/>
    <n v="72201"/>
    <n v="150412"/>
    <d v="2020-12-30T00:00:00"/>
    <d v="1899-12-30T03:02:17"/>
    <x v="0"/>
    <x v="2"/>
    <x v="0"/>
  </r>
  <r>
    <s v="Carlie Moran"/>
    <s v="TranCon Airways"/>
    <s v="+1 (323) 153-9342"/>
    <s v="2196 Adams Parkway"/>
    <s v="West Jordan"/>
    <s v="UT"/>
    <x v="4"/>
    <n v="84084"/>
    <n v="150364"/>
    <d v="2015-09-25T00:00:00"/>
    <d v="1899-12-30T23:16:17"/>
    <x v="2"/>
    <x v="0"/>
    <x v="5"/>
  </r>
  <r>
    <s v="Kanoni Saxon"/>
    <s v="General Products"/>
    <s v="+1 (556) 007-5244"/>
    <s v="4288 Market Avenue"/>
    <s v="Waterbury"/>
    <s v="CT"/>
    <x v="2"/>
    <s v="06706"/>
    <n v="149903"/>
    <d v="2017-06-13T00:00:00"/>
    <d v="1899-12-30T20:06:13"/>
    <x v="6"/>
    <x v="4"/>
    <x v="3"/>
  </r>
  <r>
    <s v="Arthur Fredericks"/>
    <s v="Globo Gym American Corp"/>
    <s v="+1 (775) 190-2060"/>
    <s v="7669 Third Canal NE"/>
    <s v="Arvada"/>
    <s v="CO"/>
    <x v="4"/>
    <n v="80002"/>
    <n v="149830"/>
    <d v="2015-07-01T00:00:00"/>
    <d v="1899-12-30T17:38:31"/>
    <x v="2"/>
    <x v="6"/>
    <x v="5"/>
  </r>
  <r>
    <s v="Shaun Provost"/>
    <s v="Universal Exports"/>
    <s v="+1 (344) 667-5938"/>
    <s v="4156 Eighth Loop"/>
    <s v="Gainesville"/>
    <s v="FL"/>
    <x v="1"/>
    <n v="32601"/>
    <n v="149746"/>
    <d v="2019-12-12T00:00:00"/>
    <d v="1899-12-30T18:58:10"/>
    <x v="6"/>
    <x v="2"/>
    <x v="1"/>
  </r>
  <r>
    <s v="Lazaro Jean"/>
    <s v="Acme Corp"/>
    <s v="+1 (451) 691-2977"/>
    <s v="1744 Valley Way East"/>
    <s v="Mesquite"/>
    <s v="TX"/>
    <x v="0"/>
    <n v="75149"/>
    <n v="149604"/>
    <d v="2015-04-29T00:00:00"/>
    <d v="1899-12-30T17:47:48"/>
    <x v="2"/>
    <x v="10"/>
    <x v="5"/>
  </r>
  <r>
    <s v="Alcyone Ybarra"/>
    <s v="Culdee Fell Railway"/>
    <s v="+1 (667) 035-9794"/>
    <s v="9170 Cherry Place SE"/>
    <s v="Oklahoma City"/>
    <s v="OK"/>
    <x v="0"/>
    <n v="73102"/>
    <n v="149562"/>
    <d v="2017-11-26T00:00:00"/>
    <d v="1899-12-30T05:55:06"/>
    <x v="0"/>
    <x v="1"/>
    <x v="3"/>
  </r>
  <r>
    <s v="Justice Gilley"/>
    <s v="Globex Corporation"/>
    <s v="+1 (860) 342-7752"/>
    <s v="8630 Grove Court NW"/>
    <s v="Rancho Cucamonga"/>
    <s v="CA"/>
    <x v="4"/>
    <n v="91730"/>
    <n v="149329"/>
    <d v="2017-11-07T00:00:00"/>
    <d v="1899-12-30T21:44:00"/>
    <x v="7"/>
    <x v="1"/>
    <x v="3"/>
  </r>
  <r>
    <s v="Chilton Hoke"/>
    <s v="Buy and Large Corporation"/>
    <s v="+1 (479) 242-3007"/>
    <s v="8738 Eighth Way NW"/>
    <s v="Topeka"/>
    <s v="KS"/>
    <x v="3"/>
    <n v="66603"/>
    <n v="149274"/>
    <d v="2017-09-28T00:00:00"/>
    <d v="1899-12-30T02:13:07"/>
    <x v="4"/>
    <x v="0"/>
    <x v="3"/>
  </r>
  <r>
    <s v="Katima Mclaughlin"/>
    <s v="Massive Dynamic"/>
    <s v="+1 (322) 234-7724"/>
    <s v="1704 Fourth Parkway"/>
    <s v="Sioux Falls"/>
    <s v="SD"/>
    <x v="3"/>
    <n v="57102"/>
    <n v="149137"/>
    <d v="2018-11-26T00:00:00"/>
    <d v="1899-12-30T02:56:08"/>
    <x v="8"/>
    <x v="1"/>
    <x v="2"/>
  </r>
  <r>
    <s v="Josiah Riddle"/>
    <s v="Demo Inc."/>
    <s v="+1 (551) 845-1643"/>
    <s v="4910 Hill Drive"/>
    <s v="Allentown"/>
    <s v="PA"/>
    <x v="2"/>
    <n v="18101"/>
    <n v="149020"/>
    <d v="2018-05-22T00:00:00"/>
    <d v="1899-12-30T17:36:31"/>
    <x v="7"/>
    <x v="9"/>
    <x v="2"/>
  </r>
  <r>
    <s v="Patti Barton"/>
    <s v="Ewing Oil"/>
    <s v="+1 (722) 794-4299"/>
    <s v="1454 Hill Road West"/>
    <s v="Warren"/>
    <s v="MI"/>
    <x v="3"/>
    <n v="48089"/>
    <n v="149005"/>
    <d v="2018-07-02T00:00:00"/>
    <d v="1899-12-30T11:32:11"/>
    <x v="4"/>
    <x v="6"/>
    <x v="2"/>
  </r>
  <r>
    <s v="Brenna Sides"/>
    <s v="Videlectrix"/>
    <s v="+1 (488) 745-3938"/>
    <s v="8114 Grove Parkway SE"/>
    <s v="Seattle"/>
    <s v="WA"/>
    <x v="4"/>
    <n v="98101"/>
    <n v="148968"/>
    <d v="2019-05-31T00:00:00"/>
    <d v="1899-12-30T23:58:13"/>
    <x v="6"/>
    <x v="9"/>
    <x v="1"/>
  </r>
  <r>
    <s v="Jihan Boswell"/>
    <s v="Trans Global Airlines"/>
    <s v="+1 (960) 819-8816"/>
    <s v="3667 Broad Court North"/>
    <s v="Rockford"/>
    <s v="IL"/>
    <x v="3"/>
    <n v="61101"/>
    <n v="148579"/>
    <d v="2015-02-14T00:00:00"/>
    <d v="1899-12-30T15:27:50"/>
    <x v="7"/>
    <x v="5"/>
    <x v="5"/>
  </r>
  <r>
    <s v="Kylie Whitmire"/>
    <s v="Universal Exports"/>
    <s v="+1 (252) 871-3869"/>
    <s v="3241 Second Place"/>
    <s v="New York"/>
    <s v="NY"/>
    <x v="2"/>
    <n v="10001"/>
    <n v="148569"/>
    <d v="2019-04-26T00:00:00"/>
    <d v="1899-12-30T23:52:39"/>
    <x v="3"/>
    <x v="10"/>
    <x v="1"/>
  </r>
  <r>
    <s v="Lei Stjohn"/>
    <s v="Ace Tomato Company"/>
    <s v="+1 (401) 877-2597"/>
    <s v="9475 Eighth Lane"/>
    <s v="Chattanooga"/>
    <s v="TN"/>
    <x v="1"/>
    <n v="37402"/>
    <n v="148218"/>
    <d v="2015-12-31T00:00:00"/>
    <d v="1899-12-30T22:07:58"/>
    <x v="7"/>
    <x v="2"/>
    <x v="5"/>
  </r>
  <r>
    <s v="Laci Brinkman"/>
    <s v="Sudden Pacific Railroad"/>
    <s v="+1 (033) 170-8819"/>
    <s v="493 Market Drive NW"/>
    <s v="Aurora"/>
    <s v="IL"/>
    <x v="3"/>
    <n v="60504"/>
    <n v="147939"/>
    <d v="2017-03-04T00:00:00"/>
    <d v="1899-12-30T18:02:23"/>
    <x v="7"/>
    <x v="7"/>
    <x v="3"/>
  </r>
  <r>
    <s v="Salvador Herrmann"/>
    <s v="PediaCorp"/>
    <s v="+1 (798) 515-4772"/>
    <s v="7912 Ninth Drive SW"/>
    <s v="San Jose"/>
    <s v="CA"/>
    <x v="4"/>
    <n v="95110"/>
    <n v="147801"/>
    <d v="2019-08-15T00:00:00"/>
    <d v="1899-12-30T14:16:56"/>
    <x v="6"/>
    <x v="8"/>
    <x v="1"/>
  </r>
  <r>
    <s v="Dovie Byers"/>
    <s v="Petrox Oil Company"/>
    <s v="+1 (596) 145-6476"/>
    <s v="7128 Elm Way SW"/>
    <s v="Carlsbad"/>
    <s v="CA"/>
    <x v="4"/>
    <n v="92008"/>
    <n v="147786"/>
    <d v="2015-05-17T00:00:00"/>
    <d v="1899-12-30T19:42:09"/>
    <x v="6"/>
    <x v="9"/>
    <x v="5"/>
  </r>
  <r>
    <s v="Mita Taggart"/>
    <s v="Uplink Corporation"/>
    <s v="+1 (866) 870-2956"/>
    <s v="4742 Oak Court"/>
    <s v="Allentown"/>
    <s v="PA"/>
    <x v="2"/>
    <n v="18101"/>
    <n v="147518"/>
    <d v="2015-07-23T00:00:00"/>
    <d v="1899-12-30T20:19:00"/>
    <x v="6"/>
    <x v="6"/>
    <x v="5"/>
  </r>
  <r>
    <s v="Lawson Newsom"/>
    <s v="Rossum Corporation"/>
    <s v="+1 (060) 351-1798"/>
    <s v="5559 Fourth Street West"/>
    <s v="Inglewood"/>
    <s v="CA"/>
    <x v="4"/>
    <n v="90301"/>
    <n v="147054"/>
    <d v="2015-07-19T00:00:00"/>
    <d v="1899-12-30T00:39:29"/>
    <x v="0"/>
    <x v="6"/>
    <x v="5"/>
  </r>
  <r>
    <s v="Merton Crowder"/>
    <s v="Input Inc."/>
    <s v="+1 (311) 003-5692"/>
    <s v="7410 Washington Boulevard South"/>
    <s v="Vallejo"/>
    <s v="CA"/>
    <x v="4"/>
    <n v="94590"/>
    <n v="146843"/>
    <d v="2019-11-02T00:00:00"/>
    <d v="1899-12-30T21:48:40"/>
    <x v="1"/>
    <x v="1"/>
    <x v="1"/>
  </r>
  <r>
    <s v="Heather Murray"/>
    <s v="Sixty Second Avenue"/>
    <s v="+1 (565) 645-4291"/>
    <s v="9544 Spring Street SE"/>
    <s v="Oakland"/>
    <s v="CA"/>
    <x v="4"/>
    <n v="94601"/>
    <n v="146751"/>
    <d v="2019-12-30T00:00:00"/>
    <d v="1899-12-30T01:19:53"/>
    <x v="2"/>
    <x v="2"/>
    <x v="1"/>
  </r>
  <r>
    <s v="Adita Gardner"/>
    <s v="Rossum Corporation"/>
    <s v="+1 (358) 238-3593"/>
    <s v="8212 Union Place"/>
    <s v="Wichita Falls"/>
    <s v="TX"/>
    <x v="0"/>
    <n v="76301"/>
    <n v="146367"/>
    <d v="2018-04-21T00:00:00"/>
    <d v="1899-12-30T05:08:27"/>
    <x v="6"/>
    <x v="10"/>
    <x v="2"/>
  </r>
  <r>
    <s v="Dorcas Brubaker"/>
    <s v="Roxxon"/>
    <s v="+1 (656) 770-7883"/>
    <s v="1158 Chestnut Lane South"/>
    <s v="Arvada"/>
    <s v="CO"/>
    <x v="4"/>
    <n v="80002"/>
    <n v="146173"/>
    <d v="2015-10-15T00:00:00"/>
    <d v="1899-12-30T19:00:15"/>
    <x v="0"/>
    <x v="3"/>
    <x v="5"/>
  </r>
  <r>
    <s v="Sal Whitcomb"/>
    <s v="Western Gas &amp; Electric"/>
    <s v="+1 (152) 597-7441"/>
    <s v="5448 Mill Street North"/>
    <s v="Sacramento"/>
    <s v="CA"/>
    <x v="4"/>
    <n v="95814"/>
    <n v="146139"/>
    <d v="2017-07-09T00:00:00"/>
    <d v="1899-12-30T14:07:10"/>
    <x v="6"/>
    <x v="6"/>
    <x v="3"/>
  </r>
  <r>
    <s v="Eris Silverman"/>
    <s v="QWERTY Logistics"/>
    <s v="+1 (297) 331-2864"/>
    <s v="8545 Seventh Row South"/>
    <s v="Richmond"/>
    <s v="CA"/>
    <x v="4"/>
    <n v="94801"/>
    <n v="145944"/>
    <d v="2016-05-01T00:00:00"/>
    <d v="1899-12-30T03:24:24"/>
    <x v="7"/>
    <x v="9"/>
    <x v="4"/>
  </r>
  <r>
    <s v="Terrence Garris"/>
    <s v="Union Aerospace Corporation"/>
    <s v="+1 (968) 325-0950"/>
    <s v="9123 Water Park SE"/>
    <s v="St. Louis"/>
    <s v="MO"/>
    <x v="3"/>
    <n v="63101"/>
    <n v="145799"/>
    <d v="2016-11-12T00:00:00"/>
    <d v="1899-12-30T16:00:13"/>
    <x v="4"/>
    <x v="1"/>
    <x v="4"/>
  </r>
  <r>
    <s v="Lei Chance"/>
    <s v="Buy and Large Corporation"/>
    <s v="+1 (367) 469-3281"/>
    <s v="2810 Pine Canal East"/>
    <s v="Shreveport"/>
    <s v="LA"/>
    <x v="1"/>
    <n v="71101"/>
    <n v="145754"/>
    <d v="2017-11-01T00:00:00"/>
    <d v="1899-12-30T03:46:28"/>
    <x v="3"/>
    <x v="1"/>
    <x v="3"/>
  </r>
  <r>
    <s v="Katelin Rapp"/>
    <s v="Extensive Enterprise"/>
    <s v="+1 (039) 392-3096"/>
    <s v="1521 Valley Boulevard"/>
    <s v="Fort Collins"/>
    <s v="CO"/>
    <x v="4"/>
    <n v="80521"/>
    <n v="145696"/>
    <d v="2017-01-12T00:00:00"/>
    <d v="1899-12-30T12:43:57"/>
    <x v="3"/>
    <x v="11"/>
    <x v="3"/>
  </r>
  <r>
    <s v="Colin Armstrong"/>
    <s v="Thrift Bank"/>
    <s v="+1 (005) 372-3637"/>
    <s v="3370 Cherry Parkway North"/>
    <s v="Jackson"/>
    <s v="MS"/>
    <x v="1"/>
    <n v="39201"/>
    <n v="145467"/>
    <d v="2015-06-29T00:00:00"/>
    <d v="1899-12-30T21:33:39"/>
    <x v="2"/>
    <x v="4"/>
    <x v="5"/>
  </r>
  <r>
    <s v="Chauncey Mcadams"/>
    <s v="Springfield Nuclear Power Plant"/>
    <s v="+1 (789) 601-7937"/>
    <s v="3590 Fifth Loop West"/>
    <s v="Denton"/>
    <s v="TX"/>
    <x v="0"/>
    <n v="76201"/>
    <n v="145416"/>
    <d v="2018-11-02T00:00:00"/>
    <d v="1899-12-30T13:54:10"/>
    <x v="7"/>
    <x v="1"/>
    <x v="2"/>
  </r>
  <r>
    <s v="Itzel Tobin"/>
    <s v="Contoso Corporation"/>
    <s v="+1 (893) 764-1252"/>
    <s v="4404 Fifth Parkway West"/>
    <s v="Jacksonville"/>
    <s v="FL"/>
    <x v="1"/>
    <n v="32202"/>
    <n v="145111"/>
    <d v="2018-12-03T00:00:00"/>
    <d v="1899-12-30T06:15:00"/>
    <x v="4"/>
    <x v="2"/>
    <x v="2"/>
  </r>
  <r>
    <s v="Zachariah Crouse"/>
    <s v="Vandelay Industries"/>
    <s v="+1 (972) 810-5765"/>
    <s v="2022 Cedar Drive"/>
    <s v="Tacoma"/>
    <s v="WA"/>
    <x v="4"/>
    <n v="98402"/>
    <n v="145003"/>
    <d v="2018-01-04T00:00:00"/>
    <d v="1899-12-30T05:40:40"/>
    <x v="6"/>
    <x v="11"/>
    <x v="2"/>
  </r>
  <r>
    <s v="Dawson Judkins"/>
    <s v="SpringShield"/>
    <s v="+1 (565) 168-0403"/>
    <s v="7641 Market Lane NW"/>
    <s v="Fort Worth"/>
    <s v="TX"/>
    <x v="0"/>
    <n v="76102"/>
    <n v="144912"/>
    <d v="2019-11-18T00:00:00"/>
    <d v="1899-12-30T08:08:09"/>
    <x v="4"/>
    <x v="1"/>
    <x v="1"/>
  </r>
  <r>
    <s v="Franklin Dugas"/>
    <s v="Queen Industries"/>
    <s v="+1 (269) 821-7180"/>
    <s v="2557 Valley Boulevard"/>
    <s v="Baton Rouge"/>
    <s v="LA"/>
    <x v="1"/>
    <n v="70801"/>
    <n v="144761"/>
    <d v="2016-06-22T00:00:00"/>
    <d v="1899-12-30T02:49:12"/>
    <x v="4"/>
    <x v="4"/>
    <x v="4"/>
  </r>
  <r>
    <s v="Julian Cothran"/>
    <s v="Big Belly Burger"/>
    <s v="+1 (836) 216-5582"/>
    <s v="8318 Washington Place North"/>
    <s v="Tempe"/>
    <s v="AZ"/>
    <x v="0"/>
    <n v="85281"/>
    <n v="144633"/>
    <d v="2016-03-10T00:00:00"/>
    <d v="1899-12-30T23:46:27"/>
    <x v="0"/>
    <x v="7"/>
    <x v="4"/>
  </r>
  <r>
    <s v="Patrick Harden"/>
    <s v="Water and Power"/>
    <s v="+1 (323) 300-5471"/>
    <s v="9901 Third Loop"/>
    <s v="Waco"/>
    <s v="TX"/>
    <x v="0"/>
    <n v="76701"/>
    <n v="144603"/>
    <d v="2017-07-28T00:00:00"/>
    <d v="1899-12-30T17:22:20"/>
    <x v="2"/>
    <x v="6"/>
    <x v="3"/>
  </r>
  <r>
    <s v="Evelin Saxton"/>
    <s v="Blammo Corp"/>
    <s v="+1 (101) 744-7025"/>
    <s v="7283 Church Parkway"/>
    <s v="West Covina"/>
    <s v="CA"/>
    <x v="4"/>
    <n v="91790"/>
    <n v="144494"/>
    <d v="2018-09-27T00:00:00"/>
    <d v="1899-12-30T14:04:45"/>
    <x v="4"/>
    <x v="0"/>
    <x v="2"/>
  </r>
  <r>
    <s v="Alpha Burnham"/>
    <s v="Quantum Airlines"/>
    <s v="+1 (910) 363-3229"/>
    <s v="3488 Cherry Avenue"/>
    <s v="Naperville"/>
    <s v="IL"/>
    <x v="3"/>
    <n v="60540"/>
    <n v="144142"/>
    <d v="2019-10-29T00:00:00"/>
    <d v="1899-12-30T10:43:30"/>
    <x v="2"/>
    <x v="3"/>
    <x v="1"/>
  </r>
  <r>
    <s v="Gillian Pearce"/>
    <s v="Primatech"/>
    <s v="+1 (705) 695-2978"/>
    <s v="3465 Washington Cove"/>
    <s v="Anchorage"/>
    <s v="AK"/>
    <x v="1"/>
    <n v="99501"/>
    <n v="144106"/>
    <d v="2018-04-15T00:00:00"/>
    <d v="1899-12-30T00:00:10"/>
    <x v="7"/>
    <x v="10"/>
    <x v="2"/>
  </r>
  <r>
    <s v="Cedric Haines"/>
    <s v="Sixty Second Avenue"/>
    <s v="+1 (888) 189-8179"/>
    <s v="9747 Ninth Canal NW"/>
    <s v="Akron"/>
    <s v="OH"/>
    <x v="3"/>
    <n v="44301"/>
    <n v="144105"/>
    <d v="2019-04-19T00:00:00"/>
    <d v="1899-12-30T13:31:41"/>
    <x v="5"/>
    <x v="10"/>
    <x v="1"/>
  </r>
  <r>
    <s v="Bryana Troutman"/>
    <s v="Gadgetron"/>
    <s v="+1 (876) 786-5896"/>
    <s v="6687 Washington Street SW"/>
    <s v="Alexandria"/>
    <s v="VA"/>
    <x v="1"/>
    <n v="22301"/>
    <n v="144078"/>
    <d v="2016-03-10T00:00:00"/>
    <d v="1899-12-30T20:09:10"/>
    <x v="6"/>
    <x v="7"/>
    <x v="4"/>
  </r>
  <r>
    <s v="Daryl Wilcox"/>
    <s v="Trans Allied Airlines"/>
    <s v="+1 (280) 843-3699"/>
    <s v="8629 Ninth Loop"/>
    <s v="Corpus Christi"/>
    <s v="TX"/>
    <x v="0"/>
    <n v="78401"/>
    <n v="144036"/>
    <d v="2017-09-14T00:00:00"/>
    <d v="1899-12-30T06:23:00"/>
    <x v="2"/>
    <x v="0"/>
    <x v="3"/>
  </r>
  <r>
    <s v="Daron Winkler"/>
    <s v="Trans Regional Airlines"/>
    <s v="+1 (195) 465-7171"/>
    <s v="9430 Main Parkway"/>
    <s v="Warren"/>
    <s v="MI"/>
    <x v="3"/>
    <n v="48089"/>
    <n v="143972"/>
    <d v="2018-05-22T00:00:00"/>
    <d v="1899-12-30T00:34:48"/>
    <x v="6"/>
    <x v="9"/>
    <x v="2"/>
  </r>
  <r>
    <s v="Orion Gladden"/>
    <s v="Canada World Airways"/>
    <s v="+1 (297) 796-6158"/>
    <s v="1395 Eighth Lane"/>
    <s v="Baton Rouge"/>
    <s v="LA"/>
    <x v="1"/>
    <n v="70801"/>
    <n v="143903"/>
    <d v="2019-09-21T00:00:00"/>
    <d v="1899-12-30T19:27:33"/>
    <x v="6"/>
    <x v="0"/>
    <x v="1"/>
  </r>
  <r>
    <s v="Sanaa Cisneros"/>
    <s v="Milliways"/>
    <s v="+1 (934) 609-1891"/>
    <s v="5698 Broad Parkway"/>
    <s v="Arlington"/>
    <s v="VA"/>
    <x v="1"/>
    <n v="22201"/>
    <n v="143840"/>
    <d v="2018-03-04T00:00:00"/>
    <d v="1899-12-30T08:51:14"/>
    <x v="4"/>
    <x v="7"/>
    <x v="2"/>
  </r>
  <r>
    <s v="Calder Quinlan"/>
    <s v="Crudgington Brewery"/>
    <s v="+1 (216) 864-0691"/>
    <s v="636 Maple Row"/>
    <s v="Modesto"/>
    <s v="CA"/>
    <x v="4"/>
    <n v="95350"/>
    <n v="143765"/>
    <d v="2017-07-19T00:00:00"/>
    <d v="1899-12-30T14:09:43"/>
    <x v="7"/>
    <x v="6"/>
    <x v="3"/>
  </r>
  <r>
    <s v="Leon Dewitt"/>
    <s v="ZiffCorp"/>
    <s v="+1 (374) 371-2867"/>
    <s v="9219 Valley Parkway SE"/>
    <s v="Flint"/>
    <s v="MI"/>
    <x v="3"/>
    <n v="48502"/>
    <n v="143527"/>
    <d v="2019-09-17T00:00:00"/>
    <d v="1899-12-30T22:15:43"/>
    <x v="2"/>
    <x v="0"/>
    <x v="1"/>
  </r>
  <r>
    <s v="Aron Atchison"/>
    <s v="Thatherton Fuels"/>
    <s v="+1 (709) 140-2900"/>
    <s v="3767 Hill Row SE"/>
    <s v="Topeka"/>
    <s v="KS"/>
    <x v="3"/>
    <n v="66603"/>
    <n v="143318"/>
    <d v="2017-08-30T00:00:00"/>
    <d v="1899-12-30T06:40:07"/>
    <x v="6"/>
    <x v="8"/>
    <x v="3"/>
  </r>
  <r>
    <s v="Susanna Cho"/>
    <s v="St. Anky Beer"/>
    <s v="+1 (627) 865-6671"/>
    <s v="1532 Adams Freeway NW"/>
    <s v="Fayetteville"/>
    <s v="NC"/>
    <x v="1"/>
    <n v="28304"/>
    <n v="143214"/>
    <d v="2018-05-22T00:00:00"/>
    <d v="1899-12-30T12:27:39"/>
    <x v="2"/>
    <x v="9"/>
    <x v="2"/>
  </r>
  <r>
    <s v="Emera Carey"/>
    <s v="Allied Biscuit"/>
    <s v="+1 (373) 992-6950"/>
    <s v="9146 Valley Lane East"/>
    <s v="Norfolk"/>
    <s v="VA"/>
    <x v="1"/>
    <n v="23502"/>
    <n v="143186"/>
    <d v="2016-12-01T00:00:00"/>
    <d v="1899-12-30T00:10:47"/>
    <x v="0"/>
    <x v="2"/>
    <x v="4"/>
  </r>
  <r>
    <s v="Adia Noe"/>
    <s v="Globo Gym American Corp"/>
    <s v="+1 (304) 004-5639"/>
    <s v="391 First Place SE"/>
    <s v="Baltimore"/>
    <s v="MD"/>
    <x v="2"/>
    <n v="21201"/>
    <n v="143056"/>
    <d v="2019-03-23T00:00:00"/>
    <d v="1899-12-30T11:45:45"/>
    <x v="3"/>
    <x v="7"/>
    <x v="1"/>
  </r>
  <r>
    <s v="Sariah Joiner"/>
    <s v="Blue Sun Corporation"/>
    <s v="+1 (316) 077-6990"/>
    <s v="6490 Seventh Court West"/>
    <s v="Chattanooga"/>
    <s v="TN"/>
    <x v="1"/>
    <n v="37402"/>
    <n v="142906"/>
    <d v="2019-11-06T00:00:00"/>
    <d v="1899-12-30T08:06:48"/>
    <x v="3"/>
    <x v="1"/>
    <x v="1"/>
  </r>
  <r>
    <s v="Bourne Tovar"/>
    <s v="Kumatsu Motors"/>
    <s v="+1 (866) 515-9870"/>
    <s v="7278 Valley Park"/>
    <s v="Little Rock"/>
    <s v="AR"/>
    <x v="1"/>
    <n v="72201"/>
    <n v="142655"/>
    <d v="2018-07-18T00:00:00"/>
    <d v="1899-12-30T08:36:03"/>
    <x v="6"/>
    <x v="6"/>
    <x v="2"/>
  </r>
  <r>
    <s v="Juandalynn Lavigne"/>
    <s v="Spade and Archer"/>
    <s v="+1 (118) 588-6737"/>
    <s v="3775 Grove Lane North"/>
    <s v="Sterling Heights"/>
    <s v="MI"/>
    <x v="3"/>
    <n v="48310"/>
    <n v="142147"/>
    <d v="2017-11-30T00:00:00"/>
    <d v="1899-12-30T19:23:29"/>
    <x v="0"/>
    <x v="1"/>
    <x v="3"/>
  </r>
  <r>
    <s v="Kamana Boyles"/>
    <s v="Chez Quis"/>
    <s v="+1 (965) 999-5070"/>
    <s v="5728 Third Row"/>
    <s v="Portland"/>
    <s v="OR"/>
    <x v="4"/>
    <n v="97201"/>
    <n v="142049"/>
    <d v="2017-07-01T00:00:00"/>
    <d v="1899-12-30T20:56:19"/>
    <x v="4"/>
    <x v="6"/>
    <x v="3"/>
  </r>
  <r>
    <s v="Julius Huff"/>
    <s v="Flowers By Irene"/>
    <s v="+1 (155) 597-9720"/>
    <s v="2874 Maple Way"/>
    <s v="Orange"/>
    <s v="CA"/>
    <x v="4"/>
    <n v="92665"/>
    <n v="141933"/>
    <d v="2019-05-16T00:00:00"/>
    <d v="1899-12-30T07:00:54"/>
    <x v="3"/>
    <x v="9"/>
    <x v="1"/>
  </r>
  <r>
    <s v="Iokina Schell"/>
    <s v="NorthAm Robotics"/>
    <s v="+1 (619) 431-4142"/>
    <s v="7523 Lincoln Street"/>
    <s v="Honolulu"/>
    <s v="HI"/>
    <x v="4"/>
    <n v="96813"/>
    <n v="141737"/>
    <d v="2019-03-18T00:00:00"/>
    <d v="1899-12-30T19:34:19"/>
    <x v="6"/>
    <x v="7"/>
    <x v="1"/>
  </r>
  <r>
    <s v="Hamal Taylor"/>
    <s v="NorthAm Robotics"/>
    <s v="+1 (840) 832-0088"/>
    <s v="6908 Valley Way NW"/>
    <s v="Sacramento"/>
    <s v="CA"/>
    <x v="4"/>
    <n v="95814"/>
    <n v="141477"/>
    <d v="2016-03-09T00:00:00"/>
    <d v="1899-12-30T08:22:20"/>
    <x v="7"/>
    <x v="7"/>
    <x v="4"/>
  </r>
  <r>
    <s v="Haden Freedman"/>
    <s v="Sirius Cybernetics Corporation"/>
    <s v="+1 (132) 284-2461"/>
    <s v="956 Oak Crescent West"/>
    <s v="El Paso"/>
    <s v="TX"/>
    <x v="0"/>
    <n v="79901"/>
    <n v="141474"/>
    <d v="2019-08-20T00:00:00"/>
    <d v="1899-12-30T01:31:08"/>
    <x v="0"/>
    <x v="8"/>
    <x v="1"/>
  </r>
  <r>
    <s v="Avery Morey"/>
    <s v="Zevo Toys"/>
    <s v="+1 (439) 008-4459"/>
    <s v="3619 Mill Drive West"/>
    <s v="Ventura"/>
    <s v="CA"/>
    <x v="4"/>
    <n v="93001"/>
    <n v="141416"/>
    <d v="2019-04-20T00:00:00"/>
    <d v="1899-12-30T11:20:58"/>
    <x v="6"/>
    <x v="10"/>
    <x v="1"/>
  </r>
  <r>
    <s v="Jerod Weir"/>
    <s v="Trans United Airways"/>
    <s v="+1 (595) 329-9857"/>
    <s v="4794 First Way East"/>
    <s v="Las Vegas"/>
    <s v="NV"/>
    <x v="4"/>
    <n v="89101"/>
    <n v="141372"/>
    <d v="2019-12-19T00:00:00"/>
    <d v="1899-12-30T02:49:32"/>
    <x v="7"/>
    <x v="2"/>
    <x v="1"/>
  </r>
  <r>
    <s v="Austin Hickson"/>
    <s v="Videlectrix"/>
    <s v="+1 (491) 073-5246"/>
    <s v="2639 Water Boulevard NW"/>
    <s v="Roseville"/>
    <s v="CA"/>
    <x v="4"/>
    <n v="95661"/>
    <n v="141320"/>
    <d v="2017-07-24T00:00:00"/>
    <d v="1899-12-30T11:21:39"/>
    <x v="6"/>
    <x v="6"/>
    <x v="3"/>
  </r>
  <r>
    <s v="Sherlyn Knudsen"/>
    <s v="Liandri Mining Corporation"/>
    <s v="+1 (154) 846-4806"/>
    <s v="2120 Jefferson Row SW"/>
    <s v="Sterling Heights"/>
    <s v="MI"/>
    <x v="3"/>
    <n v="48310"/>
    <n v="141056"/>
    <d v="2018-11-10T00:00:00"/>
    <d v="1899-12-30T13:43:38"/>
    <x v="7"/>
    <x v="1"/>
    <x v="2"/>
  </r>
  <r>
    <s v="Rebecca Maloney"/>
    <s v="Ewing Oil"/>
    <s v="+1 (786) 053-5533"/>
    <s v="6778 Elm Row West"/>
    <s v="Green Bay"/>
    <s v="WI"/>
    <x v="3"/>
    <n v="54302"/>
    <n v="140986"/>
    <d v="2017-11-09T00:00:00"/>
    <d v="1899-12-30T02:25:50"/>
    <x v="0"/>
    <x v="1"/>
    <x v="3"/>
  </r>
  <r>
    <s v="Rikki Floyd"/>
    <s v="Colonial Movers"/>
    <s v="+1 (824) 242-1395"/>
    <s v="4773 Hill Row"/>
    <s v="Lexington"/>
    <s v="KY"/>
    <x v="1"/>
    <n v="40502"/>
    <n v="140699"/>
    <d v="2018-12-05T00:00:00"/>
    <d v="1899-12-30T05:01:23"/>
    <x v="6"/>
    <x v="2"/>
    <x v="2"/>
  </r>
  <r>
    <s v="Floy Sessions"/>
    <s v="Mainway Toys"/>
    <s v="+1 (672) 055-1338"/>
    <s v="4345 Washington Freeway North"/>
    <s v="Fresno"/>
    <s v="CA"/>
    <x v="4"/>
    <n v="93701"/>
    <n v="140664"/>
    <d v="2015-01-08T00:00:00"/>
    <d v="1899-12-30T11:19:00"/>
    <x v="2"/>
    <x v="11"/>
    <x v="5"/>
  </r>
  <r>
    <s v="Beverlee Spurlock"/>
    <s v="Data Systems"/>
    <s v="+1 (119) 164-9606"/>
    <s v="476 Walnut Row West"/>
    <s v="Newport News"/>
    <s v="VA"/>
    <x v="1"/>
    <n v="23601"/>
    <n v="140622"/>
    <d v="2019-11-24T00:00:00"/>
    <d v="1899-12-30T15:42:18"/>
    <x v="0"/>
    <x v="1"/>
    <x v="1"/>
  </r>
  <r>
    <s v="Esperanza Berrios"/>
    <s v="VersaLife Corporation"/>
    <s v="+1 (281) 321-3650"/>
    <s v="1587 Pine Court"/>
    <s v="Elk Grove"/>
    <s v="CA"/>
    <x v="4"/>
    <n v="95624"/>
    <n v="140501"/>
    <d v="2017-09-01T00:00:00"/>
    <d v="1899-12-30T08:30:51"/>
    <x v="3"/>
    <x v="0"/>
    <x v="3"/>
  </r>
  <r>
    <s v="Mckile Oswald"/>
    <s v="Primatech Paper Co."/>
    <s v="+1 (654) 465-6977"/>
    <s v="286 Second Row"/>
    <s v="Richmond"/>
    <s v="VA"/>
    <x v="1"/>
    <n v="23219"/>
    <n v="140156"/>
    <d v="2016-02-06T00:00:00"/>
    <d v="1899-12-30T11:52:23"/>
    <x v="0"/>
    <x v="5"/>
    <x v="4"/>
  </r>
  <r>
    <s v="Ainsley Samson"/>
    <s v="Ewing Oil"/>
    <s v="+1 (963) 807-5490"/>
    <s v="7545 Eighth Circle South"/>
    <s v="Oceanside"/>
    <s v="CA"/>
    <x v="4"/>
    <n v="92054"/>
    <n v="140143"/>
    <d v="2019-12-14T00:00:00"/>
    <d v="1899-12-30T20:15:17"/>
    <x v="8"/>
    <x v="2"/>
    <x v="1"/>
  </r>
  <r>
    <s v="Tressie Matlock"/>
    <s v="Matsumura Fishworks"/>
    <s v="+1 (700) 396-4542"/>
    <s v="8483 First Lane"/>
    <s v="Santa Rosa"/>
    <s v="CA"/>
    <x v="4"/>
    <n v="95401"/>
    <n v="140043"/>
    <d v="2018-11-22T00:00:00"/>
    <d v="1899-12-30T02:48:28"/>
    <x v="0"/>
    <x v="1"/>
    <x v="2"/>
  </r>
  <r>
    <s v="Gustavo Betts"/>
    <s v="United Robotronics"/>
    <s v="+1 (057) 728-5651"/>
    <s v="7861 First Street"/>
    <s v="Seattle"/>
    <s v="WA"/>
    <x v="4"/>
    <n v="98101"/>
    <n v="139592"/>
    <d v="2015-06-23T00:00:00"/>
    <d v="1899-12-30T04:17:43"/>
    <x v="6"/>
    <x v="4"/>
    <x v="5"/>
  </r>
  <r>
    <s v="Christine Perron"/>
    <s v="Incom Corporation"/>
    <s v="+1 (951) 315-1758"/>
    <s v="6771 Hill Lane North"/>
    <s v="Aurora"/>
    <s v="CO"/>
    <x v="4"/>
    <n v="80010"/>
    <n v="139251"/>
    <d v="2014-05-29T00:00:00"/>
    <d v="1899-12-30T00:39:33"/>
    <x v="0"/>
    <x v="9"/>
    <x v="6"/>
  </r>
  <r>
    <s v="Joseph Conn"/>
    <s v="Shinra Electric Power Company"/>
    <s v="+1 (126) 085-1823"/>
    <s v="8974 Church Court"/>
    <s v="Norwalk"/>
    <s v="CA"/>
    <x v="4"/>
    <n v="90650"/>
    <n v="139149"/>
    <d v="2019-01-19T00:00:00"/>
    <d v="1899-12-30T03:35:23"/>
    <x v="6"/>
    <x v="11"/>
    <x v="1"/>
  </r>
  <r>
    <s v="Keanu Coombs"/>
    <s v="Zevo Toys"/>
    <s v="+1 (753) 648-9590"/>
    <s v="5515 Union Alley"/>
    <s v="Lubbock"/>
    <s v="TX"/>
    <x v="0"/>
    <n v="79401"/>
    <n v="138985"/>
    <d v="2016-08-15T00:00:00"/>
    <d v="1899-12-30T08:13:25"/>
    <x v="5"/>
    <x v="8"/>
    <x v="4"/>
  </r>
  <r>
    <s v="Hinda Wolfe"/>
    <s v="McMahon and Tate"/>
    <s v="+1 (788) 052-2275"/>
    <s v="7333 Fifth Circle North"/>
    <s v="Pembroke Pines"/>
    <s v="FL"/>
    <x v="1"/>
    <n v="33024"/>
    <n v="138373"/>
    <d v="2015-02-01T00:00:00"/>
    <d v="1899-12-30T03:34:01"/>
    <x v="8"/>
    <x v="5"/>
    <x v="5"/>
  </r>
  <r>
    <s v="Adele Bledsoe"/>
    <s v="Benthic Petroleum"/>
    <s v="+1 (463) 293-5802"/>
    <s v="5556 Second Terrace North"/>
    <s v="Fort Collins"/>
    <s v="CO"/>
    <x v="4"/>
    <n v="80521"/>
    <n v="138308"/>
    <d v="2018-03-03T00:00:00"/>
    <d v="1899-12-30T04:03:22"/>
    <x v="2"/>
    <x v="7"/>
    <x v="2"/>
  </r>
  <r>
    <s v="Natala Mcgregor"/>
    <s v="Bluth Company"/>
    <s v="+1 (124) 747-6554"/>
    <s v="6528 Second Place"/>
    <s v="Newport News"/>
    <s v="VA"/>
    <x v="1"/>
    <n v="23601"/>
    <n v="138150"/>
    <d v="2018-07-02T00:00:00"/>
    <d v="1899-12-30T14:05:23"/>
    <x v="6"/>
    <x v="6"/>
    <x v="2"/>
  </r>
  <r>
    <s v="Donnica Willson"/>
    <s v="Soar Airlines"/>
    <s v="+1 (762) 160-9364"/>
    <s v="3585 Spring Circle SE"/>
    <s v="Baltimore"/>
    <s v="MD"/>
    <x v="2"/>
    <n v="21201"/>
    <n v="138146"/>
    <d v="2014-05-25T00:00:00"/>
    <d v="1899-12-30T16:50:38"/>
    <x v="2"/>
    <x v="9"/>
    <x v="6"/>
  </r>
  <r>
    <s v="Lucius Butcher"/>
    <s v="Sonky Rubber Goods"/>
    <s v="+1 (314) 008-8805"/>
    <s v="9558 Church Avenue"/>
    <s v="Cape Coral"/>
    <s v="FL"/>
    <x v="1"/>
    <n v="33904"/>
    <n v="138052"/>
    <d v="2018-06-15T00:00:00"/>
    <d v="1899-12-30T08:42:38"/>
    <x v="2"/>
    <x v="4"/>
    <x v="2"/>
  </r>
  <r>
    <s v="Eydie Leggett"/>
    <s v="General Services Corporation"/>
    <s v="+1 (284) 033-3849"/>
    <s v="7051 Union Terrace"/>
    <s v="Dallas"/>
    <s v="TX"/>
    <x v="0"/>
    <n v="75201"/>
    <n v="138013"/>
    <d v="2017-06-17T00:00:00"/>
    <d v="1899-12-30T01:36:34"/>
    <x v="6"/>
    <x v="4"/>
    <x v="3"/>
  </r>
  <r>
    <s v="Maire Helm"/>
    <s v="Ajax Corporation"/>
    <s v="+1 (031) 321-9913"/>
    <s v="221 Main Place"/>
    <s v="Detroit"/>
    <s v="MI"/>
    <x v="3"/>
    <n v="48201"/>
    <n v="137986"/>
    <d v="2019-07-12T00:00:00"/>
    <d v="1899-12-30T05:18:59"/>
    <x v="7"/>
    <x v="6"/>
    <x v="1"/>
  </r>
  <r>
    <s v="Adie Quintero"/>
    <s v="Spade and Archer"/>
    <s v="+1 (437) 073-5132"/>
    <s v="3172 Sixth Drive NW"/>
    <s v="Norwalk"/>
    <s v="CA"/>
    <x v="4"/>
    <n v="90650"/>
    <n v="137935"/>
    <d v="2019-02-25T00:00:00"/>
    <d v="1899-12-30T10:27:25"/>
    <x v="4"/>
    <x v="5"/>
    <x v="1"/>
  </r>
  <r>
    <s v="Judge Spring"/>
    <s v="United Robotronics"/>
    <s v="+1 (544) 632-8177"/>
    <s v="4854 Lake Court"/>
    <s v="Daly City"/>
    <s v="CA"/>
    <x v="4"/>
    <n v="94015"/>
    <n v="137530"/>
    <d v="2019-10-23T00:00:00"/>
    <d v="1899-12-30T09:15:39"/>
    <x v="6"/>
    <x v="3"/>
    <x v="1"/>
  </r>
  <r>
    <s v="Kiki Brenner"/>
    <s v="Trans Continental Airlines"/>
    <s v="+1 (526) 052-2155"/>
    <s v="5692 Elm Cove NW"/>
    <s v="Miramar"/>
    <s v="FL"/>
    <x v="1"/>
    <n v="33023"/>
    <n v="137521"/>
    <d v="2019-09-02T00:00:00"/>
    <d v="1899-12-30T14:56:39"/>
    <x v="0"/>
    <x v="0"/>
    <x v="1"/>
  </r>
  <r>
    <s v="Caitir Alcorn"/>
    <s v="Rouster and Sideways"/>
    <s v="+1 (842) 793-1632"/>
    <s v="35 Main Lane East"/>
    <s v="Long Beach"/>
    <s v="CA"/>
    <x v="4"/>
    <n v="90802"/>
    <n v="137345"/>
    <d v="2018-04-01T00:00:00"/>
    <d v="1899-12-30T02:34:47"/>
    <x v="6"/>
    <x v="10"/>
    <x v="2"/>
  </r>
  <r>
    <s v="Keven Conover"/>
    <s v="Fabrikam Corporation"/>
    <s v="+1 (620) 519-4411"/>
    <s v="2444 Union Boulevard"/>
    <s v="Killeen"/>
    <s v="TX"/>
    <x v="0"/>
    <n v="76541"/>
    <n v="137113"/>
    <d v="2017-04-12T00:00:00"/>
    <d v="1899-12-30T15:02:51"/>
    <x v="6"/>
    <x v="10"/>
    <x v="3"/>
  </r>
  <r>
    <s v="Madeline Guillory"/>
    <s v="Zevo Toys"/>
    <s v="+1 (398) 384-3142"/>
    <s v="4554 Oak Loop NE"/>
    <s v="Richmond"/>
    <s v="VA"/>
    <x v="1"/>
    <n v="23219"/>
    <n v="137112"/>
    <d v="2016-06-23T00:00:00"/>
    <d v="1899-12-30T11:29:56"/>
    <x v="6"/>
    <x v="4"/>
    <x v="4"/>
  </r>
  <r>
    <s v="Raymon Bussey"/>
    <s v="BLAND Corporation"/>
    <s v="+1 (751) 208-0569"/>
    <s v="5734 Valley Road"/>
    <s v="Winston-Salem"/>
    <s v="NC"/>
    <x v="1"/>
    <n v="27101"/>
    <n v="136993"/>
    <d v="2014-08-14T00:00:00"/>
    <d v="1899-12-30T17:56:32"/>
    <x v="6"/>
    <x v="8"/>
    <x v="6"/>
  </r>
  <r>
    <s v="Camila Major"/>
    <s v="Sheinhardt Wig Company"/>
    <s v="+1 (788) 892-6843"/>
    <s v="7213 Water Parkway"/>
    <s v="Mcallen"/>
    <s v="CA"/>
    <x v="4"/>
    <n v="78501"/>
    <n v="136902"/>
    <d v="2017-12-03T00:00:00"/>
    <d v="1899-12-30T14:53:11"/>
    <x v="0"/>
    <x v="2"/>
    <x v="3"/>
  </r>
  <r>
    <s v="Cyra Bartholomew"/>
    <s v="Input Inc."/>
    <s v="+1 (697) 820-1168"/>
    <s v="1939 Pine Park"/>
    <s v="Anchorage"/>
    <s v="AK"/>
    <x v="1"/>
    <n v="99501"/>
    <n v="136886"/>
    <d v="2016-04-18T00:00:00"/>
    <d v="1899-12-30T03:21:33"/>
    <x v="2"/>
    <x v="10"/>
    <x v="4"/>
  </r>
  <r>
    <s v="Gustave Maloney"/>
    <s v="Cathedral Software"/>
    <s v="+1 (649) 867-2696"/>
    <s v="6069 Washington Way"/>
    <s v="Lafayette"/>
    <s v="LA"/>
    <x v="1"/>
    <n v="70501"/>
    <n v="136750"/>
    <d v="2014-11-11T00:00:00"/>
    <d v="1899-12-30T20:34:27"/>
    <x v="2"/>
    <x v="1"/>
    <x v="6"/>
  </r>
  <r>
    <s v="Irving Amador"/>
    <s v="Columbia Airlines"/>
    <s v="+1 (439) 316-2190"/>
    <s v="5415 Washington Way"/>
    <s v="Nashville"/>
    <s v="TN"/>
    <x v="1"/>
    <n v="37201"/>
    <n v="136672"/>
    <d v="2015-09-04T00:00:00"/>
    <d v="1899-12-30T02:32:28"/>
    <x v="8"/>
    <x v="0"/>
    <x v="5"/>
  </r>
  <r>
    <s v="Lian Means"/>
    <s v="Ankh-Sto Associates"/>
    <s v="+1 (475) 042-3596"/>
    <s v="2654 Main Drive NE"/>
    <s v="Santa Rosa"/>
    <s v="CA"/>
    <x v="4"/>
    <n v="95401"/>
    <n v="136491"/>
    <d v="2017-07-20T00:00:00"/>
    <d v="1899-12-30T08:13:59"/>
    <x v="7"/>
    <x v="6"/>
    <x v="3"/>
  </r>
  <r>
    <s v="Serena Babin"/>
    <s v="Curious Goods"/>
    <s v="+1 (964) 841-0229"/>
    <s v="3386 Lake Cove"/>
    <s v="Port Saint Lucie"/>
    <s v="FL"/>
    <x v="1"/>
    <n v="34952"/>
    <n v="136441"/>
    <d v="2018-06-14T00:00:00"/>
    <d v="1899-12-30T11:04:52"/>
    <x v="4"/>
    <x v="4"/>
    <x v="2"/>
  </r>
  <r>
    <s v="Falkner Beckwith"/>
    <s v="General Products"/>
    <s v="+1 (044) 730-7320"/>
    <s v="1241 View Loop SE"/>
    <s v="Philadelphia"/>
    <s v="PA"/>
    <x v="2"/>
    <n v="19102"/>
    <n v="136381"/>
    <d v="2016-07-24T00:00:00"/>
    <d v="1899-12-30T00:51:05"/>
    <x v="4"/>
    <x v="6"/>
    <x v="4"/>
  </r>
  <r>
    <s v="Aludra Roche"/>
    <s v="Initrode"/>
    <s v="+1 (169) 115-9262"/>
    <s v="7487 Adams Park NW"/>
    <s v="Virginia Beach"/>
    <s v="VA"/>
    <x v="1"/>
    <n v="23451"/>
    <n v="136093"/>
    <d v="2018-02-21T00:00:00"/>
    <d v="1899-12-30T04:21:28"/>
    <x v="3"/>
    <x v="5"/>
    <x v="2"/>
  </r>
  <r>
    <s v="Jala Stratton"/>
    <s v="Queen Industries"/>
    <s v="+1 (243) 456-5852"/>
    <s v="9660 Fifth Place"/>
    <s v="Washington"/>
    <s v="DC"/>
    <x v="2"/>
    <n v="20001"/>
    <n v="135718"/>
    <d v="2015-07-27T00:00:00"/>
    <d v="1899-12-30T07:32:44"/>
    <x v="7"/>
    <x v="6"/>
    <x v="5"/>
  </r>
  <r>
    <s v="Jessenia Guy"/>
    <s v="Allied Biscuit"/>
    <s v="+1 (805) 589-6006"/>
    <s v="2935 Main Road"/>
    <s v="Boston"/>
    <s v="MA"/>
    <x v="2"/>
    <s v="02108"/>
    <n v="135696"/>
    <d v="2016-02-01T00:00:00"/>
    <d v="1899-12-30T22:37:25"/>
    <x v="6"/>
    <x v="5"/>
    <x v="4"/>
  </r>
  <r>
    <s v="Margret Johns"/>
    <s v="Ace Tomato Company"/>
    <s v="+1 (524) 339-6945"/>
    <s v="5485 Lincoln Road East"/>
    <s v="Salinas"/>
    <s v="CA"/>
    <x v="4"/>
    <n v="93901"/>
    <n v="134923"/>
    <d v="2016-10-07T00:00:00"/>
    <d v="1899-12-30T04:58:51"/>
    <x v="0"/>
    <x v="3"/>
    <x v="4"/>
  </r>
  <r>
    <s v="Duana Guyton"/>
    <s v="Demo Company"/>
    <s v="+1 (693) 232-1858"/>
    <s v="1833 Fourth Canal NW"/>
    <s v="Inglewood"/>
    <s v="CA"/>
    <x v="4"/>
    <n v="90301"/>
    <n v="134911"/>
    <d v="2018-01-20T00:00:00"/>
    <d v="1899-12-30T18:50:24"/>
    <x v="0"/>
    <x v="11"/>
    <x v="2"/>
  </r>
  <r>
    <s v="Verle Sewell"/>
    <s v="Minuteman Cafe"/>
    <s v="+1 (721) 370-6706"/>
    <s v="7237 Main Row"/>
    <s v="Ann Arbor"/>
    <s v="MI"/>
    <x v="3"/>
    <n v="48103"/>
    <n v="134541"/>
    <d v="2016-04-15T00:00:00"/>
    <d v="1899-12-30T13:18:32"/>
    <x v="0"/>
    <x v="10"/>
    <x v="4"/>
  </r>
  <r>
    <s v="Kimberley Newby"/>
    <s v="Nordyne Defense Dynamics"/>
    <s v="+1 (338) 814-7682"/>
    <s v="441 Main Way East"/>
    <s v="Erie"/>
    <s v="PA"/>
    <x v="2"/>
    <n v="16501"/>
    <n v="134396"/>
    <d v="2014-05-14T00:00:00"/>
    <d v="1899-12-30T14:05:04"/>
    <x v="6"/>
    <x v="9"/>
    <x v="6"/>
  </r>
  <r>
    <s v="Camryn Musgrove"/>
    <s v="Oceanic Airlines"/>
    <s v="+1 (875) 052-6304"/>
    <s v="6614 View Alley"/>
    <s v="Peoria"/>
    <s v="AZ"/>
    <x v="0"/>
    <n v="85345"/>
    <n v="134246"/>
    <d v="2016-08-18T00:00:00"/>
    <d v="1899-12-30T03:19:53"/>
    <x v="0"/>
    <x v="8"/>
    <x v="4"/>
  </r>
  <r>
    <s v="Kristal Teeter"/>
    <s v="123 Warehousing"/>
    <s v="+1 (434) 387-0301"/>
    <s v="3340 Union Freeway"/>
    <s v="Murfreesboro"/>
    <s v="TN"/>
    <x v="1"/>
    <n v="37129"/>
    <n v="134219"/>
    <d v="2016-07-02T00:00:00"/>
    <d v="1899-12-30T20:57:26"/>
    <x v="3"/>
    <x v="6"/>
    <x v="4"/>
  </r>
  <r>
    <s v="Jorden Dexter"/>
    <s v="Roboto Industries"/>
    <s v="+1 (295) 436-9873"/>
    <s v="8127 Jefferson Way"/>
    <s v="Fontana"/>
    <s v="CA"/>
    <x v="4"/>
    <n v="92335"/>
    <n v="133904"/>
    <d v="2014-01-03T00:00:00"/>
    <d v="1899-12-30T09:19:32"/>
    <x v="2"/>
    <x v="11"/>
    <x v="6"/>
  </r>
  <r>
    <s v="Kairos Lees"/>
    <s v="Mainway Toys"/>
    <s v="+1 (448) 026-1347"/>
    <s v="6504 Elm Park SE"/>
    <s v="Jersey City"/>
    <s v="NJ"/>
    <x v="2"/>
    <s v="07302"/>
    <n v="133495"/>
    <d v="2016-11-05T00:00:00"/>
    <d v="1899-12-30T02:18:05"/>
    <x v="6"/>
    <x v="1"/>
    <x v="4"/>
  </r>
  <r>
    <s v="Chime Albrecht"/>
    <s v="Ace Tomato Company"/>
    <s v="+1 (145) 106-7609"/>
    <s v="5143 Maple Circle"/>
    <s v="Tallahassee"/>
    <s v="FL"/>
    <x v="1"/>
    <n v="32301"/>
    <n v="133113"/>
    <d v="2015-03-01T00:00:00"/>
    <d v="1899-12-30T02:53:46"/>
    <x v="8"/>
    <x v="7"/>
    <x v="5"/>
  </r>
  <r>
    <s v="Adell Escobar"/>
    <s v="Shinra Electric Power Company"/>
    <s v="+1 (408) 927-8332"/>
    <s v="1669 Park Loop"/>
    <s v="Laredo"/>
    <s v="TX"/>
    <x v="0"/>
    <n v="78040"/>
    <n v="133017"/>
    <d v="2016-03-25T00:00:00"/>
    <d v="1899-12-30T07:20:21"/>
    <x v="7"/>
    <x v="7"/>
    <x v="4"/>
  </r>
  <r>
    <s v="Gabriella Muller"/>
    <s v="TranCon Airways"/>
    <s v="+1 (885) 342-0477"/>
    <s v="1695 Washington Lane South"/>
    <s v="Elk Grove"/>
    <s v="CA"/>
    <x v="4"/>
    <n v="95624"/>
    <n v="132981"/>
    <d v="2016-01-02T00:00:00"/>
    <d v="1899-12-30T12:13:40"/>
    <x v="2"/>
    <x v="11"/>
    <x v="4"/>
  </r>
  <r>
    <s v="Cristian Hines"/>
    <s v="Ace Tomato Company"/>
    <s v="+1 (210) 828-6514"/>
    <s v="5998 Chestnut Way"/>
    <s v="Yonkers"/>
    <s v="NY"/>
    <x v="2"/>
    <n v="10701"/>
    <n v="132872"/>
    <d v="2018-03-18T00:00:00"/>
    <d v="1899-12-30T14:19:52"/>
    <x v="4"/>
    <x v="7"/>
    <x v="2"/>
  </r>
  <r>
    <s v="Vina Boudreau"/>
    <s v="Chez Quis"/>
    <s v="+1 (422) 883-4704"/>
    <s v="7794 Spring Freeway"/>
    <s v="Inglewood"/>
    <s v="CA"/>
    <x v="4"/>
    <n v="90301"/>
    <n v="132852"/>
    <d v="2015-12-20T00:00:00"/>
    <d v="1899-12-30T17:06:57"/>
    <x v="2"/>
    <x v="2"/>
    <x v="5"/>
  </r>
  <r>
    <s v="Leonardo Angelo"/>
    <s v="Monks Diner"/>
    <s v="+1 (836) 949-7798"/>
    <s v="7393 Fifth Boulevard"/>
    <s v="Lubbock"/>
    <s v="TX"/>
    <x v="0"/>
    <n v="79401"/>
    <n v="132597"/>
    <d v="2016-07-24T00:00:00"/>
    <d v="1899-12-30T08:58:36"/>
    <x v="4"/>
    <x v="6"/>
    <x v="4"/>
  </r>
  <r>
    <s v="Polly Houston"/>
    <s v="McMahon and Tate"/>
    <s v="+1 (637) 628-8143"/>
    <s v="7782 Chestnut Boulevard"/>
    <s v="Gilbert"/>
    <s v="AZ"/>
    <x v="0"/>
    <n v="85234"/>
    <n v="132505"/>
    <d v="2014-03-27T00:00:00"/>
    <d v="1899-12-30T23:45:56"/>
    <x v="6"/>
    <x v="7"/>
    <x v="6"/>
  </r>
  <r>
    <s v="Maudie Eckert"/>
    <s v="Sudden Pacific Railroad"/>
    <s v="+1 (194) 432-8013"/>
    <s v="8909 Union Avenue NW"/>
    <s v="Stamford"/>
    <s v="CT"/>
    <x v="2"/>
    <s v="06901"/>
    <n v="132490"/>
    <d v="2016-08-16T00:00:00"/>
    <d v="1899-12-30T01:26:01"/>
    <x v="0"/>
    <x v="8"/>
    <x v="4"/>
  </r>
  <r>
    <s v="Alexis Stringer"/>
    <s v="Columbia Airlines"/>
    <s v="+1 (442) 573-0238"/>
    <s v="76 Church Loop"/>
    <s v="Corona"/>
    <s v="CA"/>
    <x v="4"/>
    <n v="91719"/>
    <n v="132381"/>
    <d v="2016-05-14T00:00:00"/>
    <d v="1899-12-30T22:02:20"/>
    <x v="8"/>
    <x v="9"/>
    <x v="4"/>
  </r>
  <r>
    <s v="Esther Fennell"/>
    <s v="Mishima Zaibatsu"/>
    <s v="+1 (525) 940-3849"/>
    <s v="9490 Second Freeway"/>
    <s v="Pasadena"/>
    <s v="TX"/>
    <x v="0"/>
    <n v="77502"/>
    <n v="131872"/>
    <d v="2017-07-17T00:00:00"/>
    <d v="1899-12-30T16:58:32"/>
    <x v="0"/>
    <x v="6"/>
    <x v="3"/>
  </r>
  <r>
    <s v="Joye Warren"/>
    <s v="Zevo Toys"/>
    <s v="+1 (548) 938-8823"/>
    <s v="3286 Pine Parkway"/>
    <s v="Escondido"/>
    <s v="CA"/>
    <x v="4"/>
    <n v="92025"/>
    <n v="131750"/>
    <d v="2018-03-26T00:00:00"/>
    <d v="1899-12-30T08:46:21"/>
    <x v="4"/>
    <x v="7"/>
    <x v="2"/>
  </r>
  <r>
    <s v="Ailani Larue"/>
    <s v="Paradise Airlines"/>
    <s v="+1 (099) 591-1945"/>
    <s v="3734 Walnut Place NW"/>
    <s v="Birmingham"/>
    <s v="AL"/>
    <x v="1"/>
    <n v="35203"/>
    <n v="131585"/>
    <d v="2014-12-03T00:00:00"/>
    <d v="1899-12-30T15:55:48"/>
    <x v="6"/>
    <x v="2"/>
    <x v="6"/>
  </r>
  <r>
    <s v="Alisha Olvera"/>
    <s v="Zorin Industries"/>
    <s v="+1 (135) 962-9544"/>
    <s v="698 Washington Crescent"/>
    <s v="Salinas"/>
    <s v="CA"/>
    <x v="4"/>
    <n v="93901"/>
    <n v="130937"/>
    <d v="2016-07-10T00:00:00"/>
    <d v="1899-12-30T00:09:35"/>
    <x v="4"/>
    <x v="6"/>
    <x v="4"/>
  </r>
  <r>
    <s v="Kimora Portillo"/>
    <s v="Globex Corporation"/>
    <s v="+1 (874) 590-9050"/>
    <s v="7163 Spring Boulevard NE"/>
    <s v="Peoria"/>
    <s v="AZ"/>
    <x v="0"/>
    <n v="85345"/>
    <n v="130582"/>
    <d v="2015-08-19T00:00:00"/>
    <d v="1899-12-30T10:04:44"/>
    <x v="2"/>
    <x v="8"/>
    <x v="5"/>
  </r>
  <r>
    <s v="Javier Guthrie"/>
    <s v="Rossum Corporation"/>
    <s v="+1 (333) 755-0372"/>
    <s v="9658 Union Row East"/>
    <s v="Port Saint Lucie"/>
    <s v="FL"/>
    <x v="1"/>
    <n v="34952"/>
    <n v="130474"/>
    <d v="2018-10-30T00:00:00"/>
    <d v="1899-12-30T11:09:40"/>
    <x v="0"/>
    <x v="3"/>
    <x v="2"/>
  </r>
  <r>
    <s v="Elliot Carroll"/>
    <s v="Incom Corporation"/>
    <s v="+1 (536) 879-5880"/>
    <s v="2224 Pine Loop"/>
    <s v="Independence"/>
    <s v="MO"/>
    <x v="3"/>
    <n v="64050"/>
    <n v="130328"/>
    <d v="2018-06-18T00:00:00"/>
    <d v="1899-12-30T04:48:35"/>
    <x v="4"/>
    <x v="4"/>
    <x v="2"/>
  </r>
  <r>
    <s v="Garima Khan"/>
    <s v="Trans United Airways"/>
    <s v="+1 (340) 809-2147"/>
    <s v="9639 Oak Circle NE"/>
    <s v="Miami"/>
    <s v="FL"/>
    <x v="1"/>
    <n v="33122"/>
    <n v="130068"/>
    <d v="2015-10-13T00:00:00"/>
    <d v="1899-12-30T20:33:45"/>
    <x v="3"/>
    <x v="3"/>
    <x v="5"/>
  </r>
  <r>
    <s v="Alda Grace"/>
    <s v="Stark Industries"/>
    <s v="+1 (066) 697-3575"/>
    <s v="3562 Oak Row NW"/>
    <s v="Salinas"/>
    <s v="CA"/>
    <x v="4"/>
    <n v="93901"/>
    <n v="129884"/>
    <d v="2015-08-02T00:00:00"/>
    <d v="1899-12-30T19:19:51"/>
    <x v="2"/>
    <x v="8"/>
    <x v="5"/>
  </r>
  <r>
    <s v="Mara Barone"/>
    <s v="Tessier-Ashpool"/>
    <s v="+1 (672) 284-6331"/>
    <s v="854 Fourth Freeway"/>
    <s v="Minneapolis"/>
    <s v="MN"/>
    <x v="3"/>
    <n v="55401"/>
    <n v="129838"/>
    <d v="2014-01-03T00:00:00"/>
    <d v="1899-12-30T16:59:16"/>
    <x v="6"/>
    <x v="11"/>
    <x v="6"/>
  </r>
  <r>
    <s v="Dollie Fox"/>
    <s v="ZiffCorp"/>
    <s v="+1 (466) 312-0692"/>
    <s v="5696 Mill Terrace"/>
    <s v="Moreno Valley"/>
    <s v="CA"/>
    <x v="4"/>
    <n v="92553"/>
    <n v="129821"/>
    <d v="2014-08-14T00:00:00"/>
    <d v="1899-12-30T14:55:41"/>
    <x v="0"/>
    <x v="8"/>
    <x v="6"/>
  </r>
  <r>
    <s v="Francisca Braden"/>
    <s v="Mainco"/>
    <s v="+1 (675) 796-8375"/>
    <s v="4123 Second Street"/>
    <s v="Augusta"/>
    <s v="GA"/>
    <x v="1"/>
    <n v="30901"/>
    <n v="129681"/>
    <d v="2014-08-06T00:00:00"/>
    <d v="1899-12-30T13:53:39"/>
    <x v="0"/>
    <x v="8"/>
    <x v="6"/>
  </r>
  <r>
    <s v="Montego Mullis"/>
    <s v="Plow King"/>
    <s v="+1 (692) 625-0205"/>
    <s v="4251 Washington Parkway SE"/>
    <s v="Palm Bay"/>
    <s v="FL"/>
    <x v="1"/>
    <n v="32905"/>
    <n v="129630"/>
    <d v="2014-11-14T00:00:00"/>
    <d v="1899-12-30T09:46:01"/>
    <x v="8"/>
    <x v="1"/>
    <x v="6"/>
  </r>
  <r>
    <s v="Jerald Bozeman"/>
    <s v="Global Dynamics"/>
    <s v="+1 (841) 882-5115"/>
    <s v="4807 Park Way West"/>
    <s v="Newark"/>
    <s v="NJ"/>
    <x v="2"/>
    <s v="07102"/>
    <n v="129410"/>
    <d v="2014-01-29T00:00:00"/>
    <d v="1899-12-30T16:13:50"/>
    <x v="8"/>
    <x v="11"/>
    <x v="6"/>
  </r>
  <r>
    <s v="Philomena Bigelow"/>
    <s v="SpringShield"/>
    <s v="+1 (338) 117-7687"/>
    <s v="9285 Ninth Row East"/>
    <s v="Alexandria"/>
    <s v="VA"/>
    <x v="1"/>
    <n v="22301"/>
    <n v="129387"/>
    <d v="2014-10-28T00:00:00"/>
    <d v="1899-12-30T00:39:52"/>
    <x v="6"/>
    <x v="3"/>
    <x v="6"/>
  </r>
  <r>
    <s v="Mia Stout"/>
    <s v="Tip Top Cafe"/>
    <s v="+1 (303) 557-9417"/>
    <s v="236 Walnut Street SW"/>
    <s v="Modesto"/>
    <s v="CA"/>
    <x v="4"/>
    <n v="95350"/>
    <n v="129385"/>
    <d v="2017-04-08T00:00:00"/>
    <d v="1899-12-30T07:54:25"/>
    <x v="0"/>
    <x v="10"/>
    <x v="3"/>
  </r>
  <r>
    <s v="Georgette Lavender"/>
    <s v="Sixty Second Avenue"/>
    <s v="+1 (839) 781-7619"/>
    <s v="7671 Lake Row NE"/>
    <s v="Rockford"/>
    <s v="IL"/>
    <x v="3"/>
    <n v="61101"/>
    <n v="129360"/>
    <d v="2015-11-25T00:00:00"/>
    <d v="1899-12-30T13:38:53"/>
    <x v="2"/>
    <x v="1"/>
    <x v="5"/>
  </r>
  <r>
    <s v="Lali Polk"/>
    <s v="St. Anky Beer"/>
    <s v="+1 (304) 749-4008"/>
    <s v="3757 Park Court East"/>
    <s v="San Diego"/>
    <s v="CA"/>
    <x v="4"/>
    <n v="92101"/>
    <n v="128844"/>
    <d v="2016-08-31T00:00:00"/>
    <d v="1899-12-30T07:59:29"/>
    <x v="0"/>
    <x v="8"/>
    <x v="4"/>
  </r>
  <r>
    <s v="Wendell Enos"/>
    <s v="Corellian Engineering Corporation"/>
    <s v="+1 (277) 682-9795"/>
    <s v="9888 Park Circle NW"/>
    <s v="Montgomery"/>
    <s v="AL"/>
    <x v="1"/>
    <n v="36104"/>
    <n v="128584"/>
    <d v="2018-02-28T00:00:00"/>
    <d v="1899-12-30T10:02:56"/>
    <x v="2"/>
    <x v="5"/>
    <x v="2"/>
  </r>
  <r>
    <s v="Romeo Bertram"/>
    <s v="Sample Inc."/>
    <s v="+1 (137) 597-1908"/>
    <s v="9402 First Road NE"/>
    <s v="Greensboro"/>
    <s v="NC"/>
    <x v="1"/>
    <n v="27401"/>
    <n v="128575"/>
    <d v="2015-05-26T00:00:00"/>
    <d v="1899-12-30T09:57:29"/>
    <x v="6"/>
    <x v="9"/>
    <x v="5"/>
  </r>
  <r>
    <s v="Kalila Alvarado"/>
    <s v="Water and Power"/>
    <s v="+1 (799) 681-1038"/>
    <s v="690 Hill Place"/>
    <s v="Augusta"/>
    <s v="GA"/>
    <x v="1"/>
    <n v="30901"/>
    <n v="128289"/>
    <d v="2014-10-07T00:00:00"/>
    <d v="1899-12-30T09:17:43"/>
    <x v="2"/>
    <x v="3"/>
    <x v="6"/>
  </r>
  <r>
    <s v="Marianna Fultz"/>
    <s v="Trans Allied Airlines"/>
    <s v="+1 (944) 639-8608"/>
    <s v="4731 Ninth Boulevard South"/>
    <s v="Mcallen"/>
    <s v="TX"/>
    <x v="0"/>
    <n v="78501"/>
    <n v="128239"/>
    <d v="2018-05-04T00:00:00"/>
    <d v="1899-12-30T20:15:12"/>
    <x v="6"/>
    <x v="9"/>
    <x v="2"/>
  </r>
  <r>
    <s v="Larissa Ward"/>
    <s v="Data Systems"/>
    <s v="+1 (528) 452-9764"/>
    <s v="3668 Main Canal"/>
    <s v="North Las Vegas"/>
    <s v="NV"/>
    <x v="4"/>
    <n v="89030"/>
    <n v="128112"/>
    <d v="2017-09-18T00:00:00"/>
    <d v="1899-12-30T15:26:34"/>
    <x v="0"/>
    <x v="0"/>
    <x v="3"/>
  </r>
  <r>
    <s v="Karma Ferguson"/>
    <s v="Leeding Engines Ltd."/>
    <s v="+1 (702) 114-3737"/>
    <s v="7024 Third Cove"/>
    <s v="Cambridge"/>
    <s v="MA"/>
    <x v="2"/>
    <s v="02138"/>
    <n v="127977"/>
    <d v="2018-07-23T00:00:00"/>
    <d v="1899-12-30T20:00:39"/>
    <x v="4"/>
    <x v="6"/>
    <x v="2"/>
  </r>
  <r>
    <s v="Bart Mcewen"/>
    <s v="Big T Burgers and Fries"/>
    <s v="+1 (734) 921-6213"/>
    <s v="4762 Market Avenue"/>
    <s v="Abilene"/>
    <s v="TX"/>
    <x v="0"/>
    <n v="79601"/>
    <n v="127882"/>
    <d v="2017-03-25T00:00:00"/>
    <d v="1899-12-30T23:33:45"/>
    <x v="7"/>
    <x v="7"/>
    <x v="3"/>
  </r>
  <r>
    <s v="Kalyca Mello"/>
    <s v="Curious Goods"/>
    <s v="+1 (051) 665-9957"/>
    <s v="4314 Chestnut Lane NW"/>
    <s v="Houston"/>
    <s v="TX"/>
    <x v="0"/>
    <n v="77002"/>
    <n v="127811"/>
    <d v="2016-02-01T00:00:00"/>
    <d v="1899-12-30T05:31:34"/>
    <x v="6"/>
    <x v="5"/>
    <x v="4"/>
  </r>
  <r>
    <s v="Britney Parr"/>
    <s v="VersaLife Corporation"/>
    <s v="+1 (238) 949-5428"/>
    <s v="953 View Terrace NW"/>
    <s v="Syracuse"/>
    <s v="NY"/>
    <x v="2"/>
    <n v="13202"/>
    <n v="127798"/>
    <d v="2018-12-17T00:00:00"/>
    <d v="1899-12-30T06:03:44"/>
    <x v="6"/>
    <x v="2"/>
    <x v="2"/>
  </r>
  <r>
    <s v="Emanuel Deloach"/>
    <s v="Roboto Industries"/>
    <s v="+1 (056) 899-9881"/>
    <s v="3378 Hill Place North"/>
    <s v="Temecula"/>
    <s v="CA"/>
    <x v="4"/>
    <n v="92590"/>
    <n v="127793"/>
    <d v="2016-03-27T00:00:00"/>
    <d v="1899-12-30T21:53:07"/>
    <x v="2"/>
    <x v="7"/>
    <x v="4"/>
  </r>
  <r>
    <s v="Kylene Rowell"/>
    <s v="U.S. Robotics and Mechanical Men"/>
    <s v="+1 (216) 587-4173"/>
    <s v="8752 Fourth Crescent SE"/>
    <s v="Arlington"/>
    <s v="TX"/>
    <x v="0"/>
    <n v="76006"/>
    <n v="127725"/>
    <d v="2017-05-09T00:00:00"/>
    <d v="1899-12-30T11:45:03"/>
    <x v="6"/>
    <x v="9"/>
    <x v="3"/>
  </r>
  <r>
    <s v="Lieu Walston"/>
    <s v="Corellian Engineering Corporation"/>
    <s v="+1 (182) 875-4261"/>
    <s v="1258 Elm Drive"/>
    <s v="Rancho Cucamonga"/>
    <s v="CA"/>
    <x v="4"/>
    <n v="91730"/>
    <n v="127713"/>
    <d v="2014-01-24T00:00:00"/>
    <d v="1899-12-30T11:03:36"/>
    <x v="7"/>
    <x v="11"/>
    <x v="6"/>
  </r>
  <r>
    <s v="Mignon Hamby"/>
    <s v="Tessier-Ashpool"/>
    <s v="+1 (647) 370-9586"/>
    <s v="9321 Chestnut Row"/>
    <s v="Indianapolis"/>
    <s v="IN"/>
    <x v="3"/>
    <n v="46201"/>
    <n v="127514"/>
    <d v="2017-03-27T00:00:00"/>
    <d v="1899-12-30T02:19:23"/>
    <x v="6"/>
    <x v="7"/>
    <x v="3"/>
  </r>
  <r>
    <s v="Nia Novak"/>
    <s v="Liandri Mining Corporation"/>
    <s v="+1 (346) 416-2079"/>
    <s v="6265 Third Place East"/>
    <s v="Fort Worth"/>
    <s v="TX"/>
    <x v="0"/>
    <n v="76102"/>
    <n v="127305"/>
    <d v="2014-01-22T00:00:00"/>
    <d v="1899-12-30T09:50:42"/>
    <x v="6"/>
    <x v="11"/>
    <x v="6"/>
  </r>
  <r>
    <s v="Macie See"/>
    <s v="Thrift Bank"/>
    <s v="+1 (610) 072-6514"/>
    <s v="2099 View Park"/>
    <s v="Omaha"/>
    <s v="NE"/>
    <x v="3"/>
    <n v="68102"/>
    <n v="127272"/>
    <d v="2018-12-04T00:00:00"/>
    <d v="1899-12-30T08:14:16"/>
    <x v="3"/>
    <x v="2"/>
    <x v="2"/>
  </r>
  <r>
    <s v="Kirstie Bouchard"/>
    <s v="BLAND Corporation"/>
    <s v="+1 (717) 365-8582"/>
    <s v="5543 Mill Row"/>
    <s v="Murfreesboro"/>
    <s v="TN"/>
    <x v="1"/>
    <n v="37129"/>
    <n v="127179"/>
    <d v="2014-12-28T00:00:00"/>
    <d v="1899-12-30T01:02:04"/>
    <x v="7"/>
    <x v="2"/>
    <x v="6"/>
  </r>
  <r>
    <s v="Macon Weatherly"/>
    <s v="Atlantic Northern"/>
    <s v="+1 (053) 822-3444"/>
    <s v="3122 Maple Crescent"/>
    <s v="Oklahoma City"/>
    <s v="OK"/>
    <x v="0"/>
    <n v="73102"/>
    <n v="127100"/>
    <d v="2018-09-10T00:00:00"/>
    <d v="1899-12-30T03:08:30"/>
    <x v="4"/>
    <x v="0"/>
    <x v="2"/>
  </r>
  <r>
    <s v="Shane Cave"/>
    <s v="United Fried Chicken"/>
    <s v="+1 (334) 639-2284"/>
    <s v="2433 Cedar Loop SW"/>
    <s v="Clarksville"/>
    <s v="TN"/>
    <x v="1"/>
    <n v="37040"/>
    <n v="126990"/>
    <d v="2017-11-27T00:00:00"/>
    <d v="1899-12-30T13:26:35"/>
    <x v="0"/>
    <x v="1"/>
    <x v="3"/>
  </r>
  <r>
    <s v="Judge Wirth"/>
    <s v="Initrode"/>
    <s v="+1 (622) 143-8018"/>
    <s v="6926 Broad Alley SW"/>
    <s v="Cleveland"/>
    <s v="OH"/>
    <x v="3"/>
    <n v="44102"/>
    <n v="126734"/>
    <d v="2015-10-30T00:00:00"/>
    <d v="1899-12-30T00:34:07"/>
    <x v="6"/>
    <x v="3"/>
    <x v="5"/>
  </r>
  <r>
    <s v="Chyna Beverly"/>
    <s v="Federation World Airlines"/>
    <s v="+1 (024) 867-8999"/>
    <s v="6212 Broad Drive NE"/>
    <s v="Erie"/>
    <s v="PA"/>
    <x v="2"/>
    <n v="16501"/>
    <n v="126659"/>
    <d v="2016-09-16T00:00:00"/>
    <d v="1899-12-30T02:46:25"/>
    <x v="2"/>
    <x v="0"/>
    <x v="4"/>
  </r>
  <r>
    <s v="Paul Strand"/>
    <s v="Widget Corp"/>
    <s v="+1 (220) 259-5347"/>
    <s v="3074 Spring Circle"/>
    <s v="Thornton"/>
    <s v="CO"/>
    <x v="4"/>
    <n v="80229"/>
    <n v="126546"/>
    <d v="2017-03-05T00:00:00"/>
    <d v="1899-12-30T16:47:22"/>
    <x v="6"/>
    <x v="7"/>
    <x v="3"/>
  </r>
  <r>
    <s v="Silvia Bowie"/>
    <s v="Chez Quis"/>
    <s v="+1 (801) 692-5814"/>
    <s v="1223 Pine Court"/>
    <s v="Bakersfield"/>
    <s v="CA"/>
    <x v="4"/>
    <n v="93301"/>
    <n v="126190"/>
    <d v="2016-02-23T00:00:00"/>
    <d v="1899-12-30T09:32:24"/>
    <x v="6"/>
    <x v="5"/>
    <x v="4"/>
  </r>
  <r>
    <s v="Keiki Gann"/>
    <s v="Sample Inc."/>
    <s v="+1 (252) 318-7682"/>
    <s v="3972 Broad Street South"/>
    <s v="Tulsa"/>
    <s v="OK"/>
    <x v="0"/>
    <n v="74103"/>
    <n v="126187"/>
    <d v="2016-04-03T00:00:00"/>
    <d v="1899-12-30T12:47:13"/>
    <x v="4"/>
    <x v="10"/>
    <x v="4"/>
  </r>
  <r>
    <s v="Georgene Hancock"/>
    <s v="Contoso Corporation"/>
    <s v="+1 (696) 367-2253"/>
    <s v="4668 Seventh Canal"/>
    <s v="Memphis"/>
    <s v="TN"/>
    <x v="1"/>
    <n v="38103"/>
    <n v="125898"/>
    <d v="2018-08-19T00:00:00"/>
    <d v="1899-12-30T10:52:00"/>
    <x v="5"/>
    <x v="8"/>
    <x v="2"/>
  </r>
  <r>
    <s v="Elisha Robinson"/>
    <s v="Columbia Airlines"/>
    <s v="+1 (389) 932-7893"/>
    <s v="4144 Grove Boulevard South"/>
    <s v="Boise"/>
    <s v="ID"/>
    <x v="4"/>
    <n v="83702"/>
    <n v="125873"/>
    <d v="2016-02-10T00:00:00"/>
    <d v="1899-12-30T22:14:20"/>
    <x v="2"/>
    <x v="5"/>
    <x v="4"/>
  </r>
  <r>
    <s v="Tamara Graham"/>
    <s v="Big Belly Burger"/>
    <s v="+1 (867) 081-4027"/>
    <s v="199 Second Canal"/>
    <s v="Murfreesboro"/>
    <s v="TN"/>
    <x v="1"/>
    <n v="37129"/>
    <n v="125769"/>
    <d v="2014-02-28T00:00:00"/>
    <d v="1899-12-30T15:31:27"/>
    <x v="7"/>
    <x v="5"/>
    <x v="6"/>
  </r>
  <r>
    <s v="Odell Monaghan"/>
    <s v="Buy and Large Corporation"/>
    <s v="+1 (563) 505-4136"/>
    <s v="3396 Central Parkway"/>
    <s v="Pembroke Pines"/>
    <s v="FL"/>
    <x v="1"/>
    <n v="33024"/>
    <n v="125676"/>
    <d v="2018-05-08T00:00:00"/>
    <d v="1899-12-30T18:01:16"/>
    <x v="0"/>
    <x v="9"/>
    <x v="2"/>
  </r>
  <r>
    <s v="Murphy Patino"/>
    <s v="Industrial Automation"/>
    <s v="+1 (478) 091-5366"/>
    <s v="8676 Market Place NW"/>
    <s v="Newport News"/>
    <s v="VA"/>
    <x v="1"/>
    <n v="23601"/>
    <n v="125577"/>
    <d v="2015-01-03T00:00:00"/>
    <d v="1899-12-30T06:02:47"/>
    <x v="6"/>
    <x v="11"/>
    <x v="5"/>
  </r>
  <r>
    <s v="Tom Riggins"/>
    <s v="Trans Continental Airlines"/>
    <s v="+1 (042) 356-0552"/>
    <s v="3426 Second Row South"/>
    <s v="Port Saint Lucie"/>
    <s v="FL"/>
    <x v="1"/>
    <n v="34952"/>
    <n v="125456"/>
    <d v="2016-11-01T00:00:00"/>
    <d v="1899-12-30T14:26:39"/>
    <x v="3"/>
    <x v="1"/>
    <x v="4"/>
  </r>
  <r>
    <s v="Dominque Whittle"/>
    <s v="Slate Rock and Gravel Company"/>
    <s v="+1 (515) 323-2509"/>
    <s v="5664 Fourth Drive"/>
    <s v="Cedar Rapids"/>
    <s v="IA"/>
    <x v="3"/>
    <n v="52401"/>
    <n v="125041"/>
    <d v="2014-08-10T00:00:00"/>
    <d v="1899-12-30T14:02:39"/>
    <x v="6"/>
    <x v="8"/>
    <x v="6"/>
  </r>
  <r>
    <s v="Donnie Sutter"/>
    <s v="Global Airways"/>
    <s v="+1 (606) 843-2414"/>
    <s v="783 Lincoln Place"/>
    <s v="Fort Lauderdale"/>
    <s v="FL"/>
    <x v="1"/>
    <n v="33301"/>
    <n v="124767"/>
    <d v="2015-08-24T00:00:00"/>
    <d v="1899-12-30T22:03:14"/>
    <x v="7"/>
    <x v="8"/>
    <x v="5"/>
  </r>
  <r>
    <s v="Adriel Ashby"/>
    <s v="U.S. Robotics and Mechanical Men"/>
    <s v="+1 (267) 207-9876"/>
    <s v="1633 Chestnut Canal West"/>
    <s v="Overland Park"/>
    <s v="KS"/>
    <x v="3"/>
    <n v="66204"/>
    <n v="124717"/>
    <d v="2015-10-01T00:00:00"/>
    <d v="1899-12-30T07:25:58"/>
    <x v="0"/>
    <x v="3"/>
    <x v="5"/>
  </r>
  <r>
    <s v="Aleshanee Garner"/>
    <s v="Contoso Corporation"/>
    <s v="+1 (069) 160-8687"/>
    <s v="1235 Washington Street"/>
    <s v="Dallas"/>
    <s v="TX"/>
    <x v="0"/>
    <n v="75201"/>
    <n v="124615"/>
    <d v="2014-03-14T00:00:00"/>
    <d v="1899-12-30T13:38:57"/>
    <x v="2"/>
    <x v="7"/>
    <x v="6"/>
  </r>
  <r>
    <s v="Brad Halsey"/>
    <s v="Wallaby Airlines"/>
    <s v="+1 (376) 945-6984"/>
    <s v="2376 Lake Way"/>
    <s v="Arlington"/>
    <s v="TX"/>
    <x v="0"/>
    <n v="76006"/>
    <n v="124503"/>
    <d v="2017-10-18T00:00:00"/>
    <d v="1899-12-30T15:55:49"/>
    <x v="4"/>
    <x v="3"/>
    <x v="3"/>
  </r>
  <r>
    <s v="Jamel Luther"/>
    <s v="United Robotronics"/>
    <s v="+1 (472) 468-6392"/>
    <s v="8216 Cedar Lane"/>
    <s v="Lexington"/>
    <s v="KY"/>
    <x v="1"/>
    <n v="40502"/>
    <n v="124438"/>
    <d v="2018-02-05T00:00:00"/>
    <d v="1899-12-30T00:46:37"/>
    <x v="0"/>
    <x v="5"/>
    <x v="2"/>
  </r>
  <r>
    <s v="Jamuna Heath"/>
    <s v="Energy Corporation"/>
    <s v="+1 (918) 620-6425"/>
    <s v="9633 Water Road"/>
    <s v="Durham"/>
    <s v="NC"/>
    <x v="1"/>
    <n v="27701"/>
    <n v="124429"/>
    <d v="2016-11-27T00:00:00"/>
    <d v="1899-12-30T22:04:05"/>
    <x v="3"/>
    <x v="1"/>
    <x v="4"/>
  </r>
  <r>
    <s v="Mireya Theriot"/>
    <s v="Uplink Corporation"/>
    <s v="+1 (414) 293-3988"/>
    <s v="5599 Walnut Lane North"/>
    <s v="Inglewood"/>
    <s v="CA"/>
    <x v="4"/>
    <n v="90301"/>
    <n v="124383"/>
    <d v="2018-09-09T00:00:00"/>
    <d v="1899-12-30T13:32:04"/>
    <x v="4"/>
    <x v="0"/>
    <x v="2"/>
  </r>
  <r>
    <s v="Beverlee Mcclure"/>
    <s v="Allied Biscuit"/>
    <s v="+1 (986) 039-5175"/>
    <s v="4906 First Park SW"/>
    <s v="High Point"/>
    <s v="NC"/>
    <x v="1"/>
    <n v="27260"/>
    <n v="124267"/>
    <d v="2017-03-18T00:00:00"/>
    <d v="1899-12-30T04:06:10"/>
    <x v="0"/>
    <x v="7"/>
    <x v="3"/>
  </r>
  <r>
    <s v="Lehana Spangler"/>
    <s v="U.S. Robotics and Mechanical Men"/>
    <s v="+1 (699) 315-8849"/>
    <s v="995 Park Freeway NE"/>
    <s v="San Antonio"/>
    <s v="TX"/>
    <x v="0"/>
    <n v="78202"/>
    <n v="124018"/>
    <d v="2017-07-27T00:00:00"/>
    <d v="1899-12-30T08:17:34"/>
    <x v="7"/>
    <x v="6"/>
    <x v="3"/>
  </r>
  <r>
    <s v="Raekwon Judkins"/>
    <s v="Sonky Rubber Goods"/>
    <s v="+1 (181) 087-5419"/>
    <s v="735 Chestnut Circle"/>
    <s v="Hayward"/>
    <s v="CA"/>
    <x v="4"/>
    <n v="94541"/>
    <n v="124006"/>
    <d v="2014-11-11T00:00:00"/>
    <d v="1899-12-30T08:24:43"/>
    <x v="7"/>
    <x v="1"/>
    <x v="6"/>
  </r>
  <r>
    <s v="Krystle Childress"/>
    <s v="Stark Industries"/>
    <s v="+1 (259) 151-4576"/>
    <s v="4800 Elm Court"/>
    <s v="New York"/>
    <s v="NY"/>
    <x v="2"/>
    <n v="10001"/>
    <n v="123820"/>
    <d v="2015-03-12T00:00:00"/>
    <d v="1899-12-30T14:57:26"/>
    <x v="0"/>
    <x v="7"/>
    <x v="5"/>
  </r>
  <r>
    <s v="Virgie Hallman"/>
    <s v="Flowers By Irene"/>
    <s v="+1 (116) 850-8040"/>
    <s v="4494 Main Loop SW"/>
    <s v="Wichita Falls"/>
    <s v="TX"/>
    <x v="0"/>
    <n v="76301"/>
    <n v="123644"/>
    <d v="2014-10-23T00:00:00"/>
    <d v="1899-12-30T04:04:52"/>
    <x v="8"/>
    <x v="3"/>
    <x v="6"/>
  </r>
  <r>
    <s v="Ofelia Talbert"/>
    <s v="Buy and Large Corporation"/>
    <s v="+1 (410) 356-9298"/>
    <s v="7073 View Court North"/>
    <s v="Cape Coral"/>
    <s v="FL"/>
    <x v="1"/>
    <n v="33904"/>
    <n v="123478"/>
    <d v="2016-10-04T00:00:00"/>
    <d v="1899-12-30T14:24:28"/>
    <x v="6"/>
    <x v="3"/>
    <x v="4"/>
  </r>
  <r>
    <s v="Jeannine Post"/>
    <s v="Liandri Mining Corporation"/>
    <s v="+1 (711) 436-5445"/>
    <s v="4122 Cherry Row"/>
    <s v="Columbia"/>
    <s v="MO"/>
    <x v="3"/>
    <n v="65201"/>
    <n v="123419"/>
    <d v="2014-08-26T00:00:00"/>
    <d v="1899-12-30T00:29:58"/>
    <x v="7"/>
    <x v="8"/>
    <x v="6"/>
  </r>
  <r>
    <s v="Adam Larry"/>
    <s v="United Fried Chicken"/>
    <s v="+1 (346) 656-3247"/>
    <s v="2371 Jefferson Canal"/>
    <s v="Fort Worth"/>
    <s v="TX"/>
    <x v="0"/>
    <n v="76102"/>
    <n v="123375"/>
    <d v="2015-09-12T00:00:00"/>
    <d v="1899-12-30T13:08:06"/>
    <x v="2"/>
    <x v="0"/>
    <x v="5"/>
  </r>
  <r>
    <s v="Katriel Minton"/>
    <s v="TranCon Airways"/>
    <s v="+1 (395) 192-4917"/>
    <s v="4890 Second Cove"/>
    <s v="Temecula"/>
    <s v="CA"/>
    <x v="4"/>
    <n v="92590"/>
    <n v="123313"/>
    <d v="2017-03-13T00:00:00"/>
    <d v="1899-12-30T00:20:21"/>
    <x v="2"/>
    <x v="7"/>
    <x v="3"/>
  </r>
  <r>
    <s v="Roxana Devries"/>
    <s v="Atlantic Corporation"/>
    <s v="+1 (464) 686-1482"/>
    <s v="1914 Union Parkway"/>
    <s v="Independence"/>
    <s v="MO"/>
    <x v="3"/>
    <n v="64050"/>
    <n v="123275"/>
    <d v="2016-11-30T00:00:00"/>
    <d v="1899-12-30T17:02:38"/>
    <x v="3"/>
    <x v="1"/>
    <x v="4"/>
  </r>
  <r>
    <s v="Aitana Woodworth"/>
    <s v="Slate Rock and Gravel Company"/>
    <s v="+1 (378) 008-6874"/>
    <s v="3438 Market Way"/>
    <s v="Thornton"/>
    <s v="CO"/>
    <x v="4"/>
    <n v="80229"/>
    <n v="123110"/>
    <d v="2015-04-01T00:00:00"/>
    <d v="1899-12-30T08:32:12"/>
    <x v="8"/>
    <x v="10"/>
    <x v="5"/>
  </r>
  <r>
    <s v="Al Pitre"/>
    <s v="InGen Corporation"/>
    <s v="+1 (475) 192-6421"/>
    <s v="9630 View Parkway SW"/>
    <s v="Midland"/>
    <s v="TX"/>
    <x v="0"/>
    <n v="79701"/>
    <n v="122489"/>
    <d v="2016-09-26T00:00:00"/>
    <d v="1899-12-30T03:34:46"/>
    <x v="7"/>
    <x v="0"/>
    <x v="4"/>
  </r>
  <r>
    <s v="Apollo Trimble"/>
    <s v="General Services Corporation"/>
    <s v="+1 (057) 701-6015"/>
    <s v="4355 Fourth Court"/>
    <s v="Toledo"/>
    <s v="OH"/>
    <x v="3"/>
    <n v="43602"/>
    <n v="122474"/>
    <d v="2014-03-23T00:00:00"/>
    <d v="1899-12-30T00:11:52"/>
    <x v="8"/>
    <x v="7"/>
    <x v="6"/>
  </r>
  <r>
    <s v="Mada Larkin"/>
    <s v="U.S. Robotics and Mechanical Men"/>
    <s v="+1 (136) 156-9692"/>
    <s v="4213 Eighth Avenue East"/>
    <s v="Salinas"/>
    <s v="CA"/>
    <x v="4"/>
    <n v="93901"/>
    <n v="122098"/>
    <d v="2017-02-16T00:00:00"/>
    <d v="1899-12-30T00:22:03"/>
    <x v="8"/>
    <x v="5"/>
    <x v="3"/>
  </r>
  <r>
    <s v="Monserrat Guest"/>
    <s v="Flowers By Irene"/>
    <s v="+1 (915) 899-9985"/>
    <s v="8991 Oak Cove"/>
    <s v="Little Rock"/>
    <s v="AR"/>
    <x v="1"/>
    <n v="72201"/>
    <n v="122089"/>
    <d v="2018-07-01T00:00:00"/>
    <d v="1899-12-30T19:39:18"/>
    <x v="0"/>
    <x v="6"/>
    <x v="2"/>
  </r>
  <r>
    <s v="Kaydence Severson"/>
    <s v="Canada World Airways"/>
    <s v="+1 (692) 076-7628"/>
    <s v="2144 Maple Terrace East"/>
    <s v="Virginia Beach"/>
    <s v="VA"/>
    <x v="1"/>
    <n v="23451"/>
    <n v="122089"/>
    <d v="2017-10-25T00:00:00"/>
    <d v="1899-12-30T19:00:54"/>
    <x v="6"/>
    <x v="3"/>
    <x v="3"/>
  </r>
  <r>
    <s v="Lian Durham"/>
    <s v="Stark Industries"/>
    <s v="+1 (888) 351-7200"/>
    <s v="4786 Second Loop"/>
    <s v="Phoenix"/>
    <s v="AZ"/>
    <x v="0"/>
    <n v="85003"/>
    <n v="121910"/>
    <d v="2016-01-02T00:00:00"/>
    <d v="1899-12-30T19:08:15"/>
    <x v="4"/>
    <x v="11"/>
    <x v="4"/>
  </r>
  <r>
    <s v="Kalila Figueroa"/>
    <s v="Federation World Airlines"/>
    <s v="+1 (233) 969-3415"/>
    <s v="6073 Seventh Court"/>
    <s v="Newark"/>
    <s v="NJ"/>
    <x v="2"/>
    <s v="07102"/>
    <n v="121907"/>
    <d v="2014-05-31T00:00:00"/>
    <d v="1899-12-30T12:09:06"/>
    <x v="7"/>
    <x v="9"/>
    <x v="6"/>
  </r>
  <r>
    <s v="Emerald Calvin"/>
    <s v="Extensive Enterprise"/>
    <s v="+1 (718) 383-5612"/>
    <s v="4462 Maple Lane"/>
    <s v="Oxnard"/>
    <s v="CA"/>
    <x v="4"/>
    <n v="93030"/>
    <n v="121683"/>
    <d v="2017-11-04T00:00:00"/>
    <d v="1899-12-30T03:30:25"/>
    <x v="4"/>
    <x v="1"/>
    <x v="3"/>
  </r>
  <r>
    <s v="Phil Moorman"/>
    <s v="Ankh-Sto Associates"/>
    <s v="+1 (474) 269-2462"/>
    <s v="6865 Ninth Canal NE"/>
    <s v="Pasadena"/>
    <s v="TX"/>
    <x v="0"/>
    <n v="77502"/>
    <n v="121428"/>
    <d v="2017-05-10T00:00:00"/>
    <d v="1899-12-30T03:46:19"/>
    <x v="6"/>
    <x v="9"/>
    <x v="3"/>
  </r>
  <r>
    <s v="Hans Sherwood"/>
    <s v="TriOptimum Corporation"/>
    <s v="+1 (102) 876-8358"/>
    <s v="4939 First Terrace"/>
    <s v="High Point"/>
    <s v="NC"/>
    <x v="1"/>
    <n v="27260"/>
    <n v="121309"/>
    <d v="2016-04-15T00:00:00"/>
    <d v="1899-12-30T17:04:11"/>
    <x v="6"/>
    <x v="10"/>
    <x v="4"/>
  </r>
  <r>
    <s v="Brook Mendoza"/>
    <s v="PediaCorp"/>
    <s v="+1 (939) 819-1327"/>
    <s v="1971 Park Street East"/>
    <s v="Chicago"/>
    <s v="IL"/>
    <x v="3"/>
    <n v="60601"/>
    <n v="121207"/>
    <d v="2016-10-16T00:00:00"/>
    <d v="1899-12-30T01:30:54"/>
    <x v="6"/>
    <x v="3"/>
    <x v="4"/>
  </r>
  <r>
    <s v="Jovanni Armenta"/>
    <s v="Charles Townsend Agency"/>
    <s v="+1 (985) 494-2950"/>
    <s v="7526 Sixth Row"/>
    <s v="Pomona"/>
    <s v="CA"/>
    <x v="4"/>
    <n v="91767"/>
    <n v="120913"/>
    <d v="2016-08-04T00:00:00"/>
    <d v="1899-12-30T15:28:17"/>
    <x v="6"/>
    <x v="8"/>
    <x v="4"/>
  </r>
  <r>
    <s v="Landen Shell"/>
    <s v="KrebStar"/>
    <s v="+1 (510) 483-3887"/>
    <s v="4323 Broad Terrace South"/>
    <s v="San Bernardino"/>
    <s v="CA"/>
    <x v="4"/>
    <n v="92401"/>
    <n v="120912"/>
    <d v="2014-04-12T00:00:00"/>
    <d v="1899-12-30T20:53:50"/>
    <x v="2"/>
    <x v="10"/>
    <x v="6"/>
  </r>
  <r>
    <s v="Kenton Burley"/>
    <s v="Energy Corporation"/>
    <s v="+1 (793) 777-2657"/>
    <s v="8089 Park Street"/>
    <s v="Riverside"/>
    <s v="CA"/>
    <x v="4"/>
    <n v="92501"/>
    <n v="120844"/>
    <d v="2016-03-01T00:00:00"/>
    <d v="1899-12-30T13:49:51"/>
    <x v="4"/>
    <x v="7"/>
    <x v="4"/>
  </r>
  <r>
    <s v="Sherlyn Burt"/>
    <s v="Trans Pacific Airlines"/>
    <s v="+1 (757) 810-8244"/>
    <s v="8338 Cedar Terrace SE"/>
    <s v="Modesto"/>
    <s v="CA"/>
    <x v="4"/>
    <n v="95350"/>
    <n v="120820"/>
    <d v="2015-09-15T00:00:00"/>
    <d v="1899-12-30T14:42:26"/>
    <x v="6"/>
    <x v="0"/>
    <x v="5"/>
  </r>
  <r>
    <s v="Vernice Tice"/>
    <s v="Wernham Hogg"/>
    <s v="+1 (028) 798-5963"/>
    <s v="2789 Lincoln Drive South"/>
    <s v="Colorado Springs"/>
    <s v="CO"/>
    <x v="4"/>
    <n v="80903"/>
    <n v="120791"/>
    <d v="2016-12-04T00:00:00"/>
    <d v="1899-12-30T09:21:00"/>
    <x v="5"/>
    <x v="2"/>
    <x v="4"/>
  </r>
  <r>
    <s v="Gracie Cowles"/>
    <s v="OmniCo"/>
    <s v="+1 (151) 940-5706"/>
    <s v="4327 Oak Terrace SE"/>
    <s v="Ann Arbor"/>
    <s v="MI"/>
    <x v="3"/>
    <n v="48103"/>
    <n v="120411"/>
    <d v="2018-08-28T00:00:00"/>
    <d v="1899-12-30T17:20:20"/>
    <x v="6"/>
    <x v="8"/>
    <x v="2"/>
  </r>
  <r>
    <s v="Holden Corona"/>
    <s v="Klimpys"/>
    <s v="+1 (524) 218-9840"/>
    <s v="5348 Second Place"/>
    <s v="San Francisco"/>
    <s v="CA"/>
    <x v="4"/>
    <n v="94102"/>
    <n v="120263"/>
    <d v="2018-09-18T00:00:00"/>
    <d v="1899-12-30T15:00:57"/>
    <x v="7"/>
    <x v="0"/>
    <x v="2"/>
  </r>
  <r>
    <s v="Neal Lehmann"/>
    <s v="Barrytron"/>
    <s v="+1 (440) 032-5495"/>
    <s v="6185 Cherry Boulevard"/>
    <s v="Port Saint Lucie"/>
    <s v="FL"/>
    <x v="1"/>
    <n v="34952"/>
    <n v="120033"/>
    <d v="2017-09-19T00:00:00"/>
    <d v="1899-12-30T06:10:22"/>
    <x v="5"/>
    <x v="0"/>
    <x v="3"/>
  </r>
  <r>
    <s v="Constantine Wooldridge"/>
    <s v="Ankh-Sto Associates"/>
    <s v="+1 (151) 522-5776"/>
    <s v="7375 Valley Avenue"/>
    <s v="Lansing"/>
    <s v="MI"/>
    <x v="3"/>
    <n v="48906"/>
    <n v="119749"/>
    <d v="2015-12-06T00:00:00"/>
    <d v="1899-12-30T20:09:06"/>
    <x v="2"/>
    <x v="2"/>
    <x v="5"/>
  </r>
  <r>
    <s v="Nathalie Mcdougall"/>
    <s v="Uplink Corporation"/>
    <s v="+1 (449) 329-0587"/>
    <s v="7264 Oak Cove East"/>
    <s v="Corona"/>
    <s v="CA"/>
    <x v="4"/>
    <n v="91719"/>
    <n v="119700"/>
    <d v="2017-01-06T00:00:00"/>
    <d v="1899-12-30T03:32:47"/>
    <x v="0"/>
    <x v="11"/>
    <x v="3"/>
  </r>
  <r>
    <s v="Geshi Mast"/>
    <s v="Transworld Consortium"/>
    <s v="+1 (842) 095-2336"/>
    <s v="3693 Spring Avenue East"/>
    <s v="Warren"/>
    <s v="MI"/>
    <x v="3"/>
    <n v="48089"/>
    <n v="119540"/>
    <d v="2017-07-14T00:00:00"/>
    <d v="1899-12-30T01:50:22"/>
    <x v="0"/>
    <x v="6"/>
    <x v="3"/>
  </r>
  <r>
    <s v="Williams Decker"/>
    <s v="Mishima Zaibatsu"/>
    <s v="+1 (140) 586-0464"/>
    <s v="1341 Union Cove"/>
    <s v="Phoenix"/>
    <s v="AZ"/>
    <x v="0"/>
    <n v="85003"/>
    <n v="119463"/>
    <d v="2014-03-02T00:00:00"/>
    <d v="1899-12-30T02:26:44"/>
    <x v="2"/>
    <x v="7"/>
    <x v="6"/>
  </r>
  <r>
    <s v="Jerome Dunham"/>
    <s v="Flowers By Irene"/>
    <s v="+1 (739) 541-3522"/>
    <s v="92 Sixth Avenue SE"/>
    <s v="Pasadena"/>
    <s v="CA"/>
    <x v="4"/>
    <n v="91101"/>
    <n v="119160"/>
    <d v="2016-06-08T00:00:00"/>
    <d v="1899-12-30T00:40:12"/>
    <x v="0"/>
    <x v="4"/>
    <x v="4"/>
  </r>
  <r>
    <s v="Jenis Cody"/>
    <s v="Barrytron"/>
    <s v="+1 (498) 658-1977"/>
    <s v="9882 Grove Avenue South"/>
    <s v="Seattle"/>
    <s v="WA"/>
    <x v="4"/>
    <n v="98101"/>
    <n v="119021"/>
    <d v="2017-10-23T00:00:00"/>
    <d v="1899-12-30T10:32:07"/>
    <x v="6"/>
    <x v="3"/>
    <x v="3"/>
  </r>
  <r>
    <s v="Eilis Forney"/>
    <s v="InGen Corporation"/>
    <s v="+1 (688) 091-2727"/>
    <s v="9125 Oak Boulevard"/>
    <s v="Bridgeport"/>
    <s v="CT"/>
    <x v="2"/>
    <s v="06604"/>
    <n v="119018"/>
    <d v="2014-03-30T00:00:00"/>
    <d v="1899-12-30T02:51:30"/>
    <x v="0"/>
    <x v="7"/>
    <x v="6"/>
  </r>
  <r>
    <s v="Kaylah Tuck"/>
    <s v="North Central Positronics"/>
    <s v="+1 (740) 893-1684"/>
    <s v="9038 Elm Place"/>
    <s v="Fort Lauderdale"/>
    <s v="FL"/>
    <x v="1"/>
    <n v="33301"/>
    <n v="118831"/>
    <d v="2014-07-16T00:00:00"/>
    <d v="1899-12-30T11:15:35"/>
    <x v="8"/>
    <x v="6"/>
    <x v="6"/>
  </r>
  <r>
    <s v="Ellie Bruton"/>
    <s v="Blammo Corp"/>
    <s v="+1 (113) 818-9515"/>
    <s v="1021 Valley Way"/>
    <s v="Augusta"/>
    <s v="GA"/>
    <x v="1"/>
    <n v="30901"/>
    <n v="118827"/>
    <d v="2014-11-26T00:00:00"/>
    <d v="1899-12-30T16:12:43"/>
    <x v="2"/>
    <x v="1"/>
    <x v="6"/>
  </r>
  <r>
    <s v="Aislinn Power"/>
    <s v="Leeding Engines Ltd."/>
    <s v="+1 (717) 169-8521"/>
    <s v="8824 Hill Street"/>
    <s v="Erie"/>
    <s v="PA"/>
    <x v="2"/>
    <n v="16501"/>
    <n v="118767"/>
    <d v="2015-06-19T00:00:00"/>
    <d v="1899-12-30T06:57:30"/>
    <x v="8"/>
    <x v="4"/>
    <x v="5"/>
  </r>
  <r>
    <s v="Vito Kopp"/>
    <s v="Queen Industries"/>
    <s v="+1 (193) 734-9877"/>
    <s v="6752 Cedar Cove North"/>
    <s v="Surprise"/>
    <s v="AZ"/>
    <x v="0"/>
    <n v="85374"/>
    <n v="118686"/>
    <d v="2017-08-23T00:00:00"/>
    <d v="1899-12-30T16:43:51"/>
    <x v="2"/>
    <x v="8"/>
    <x v="3"/>
  </r>
  <r>
    <s v="Jada Taylor"/>
    <s v="ABC Telecom"/>
    <s v="+1 (202) 763-5499"/>
    <s v="3905 Hill Cove"/>
    <s v="Pueblo"/>
    <s v="CO"/>
    <x v="4"/>
    <n v="81001"/>
    <n v="117486"/>
    <d v="2017-01-21T00:00:00"/>
    <d v="1899-12-30T15:04:42"/>
    <x v="6"/>
    <x v="11"/>
    <x v="3"/>
  </r>
  <r>
    <s v="Earl Bowie"/>
    <s v="Zevo Toys"/>
    <s v="+1 (966) 378-7266"/>
    <s v="2731 Fifth Avenue SW"/>
    <s v="Kansas City"/>
    <s v="MO"/>
    <x v="3"/>
    <n v="64101"/>
    <n v="117199"/>
    <d v="2017-03-29T00:00:00"/>
    <d v="1899-12-30T06:55:22"/>
    <x v="7"/>
    <x v="7"/>
    <x v="3"/>
  </r>
  <r>
    <s v="Reuben Li"/>
    <s v="Sample Inc."/>
    <s v="+1 (866) 317-6812"/>
    <s v="4576 Fifth Loop NE"/>
    <s v="Lakewood"/>
    <s v="CO"/>
    <x v="4"/>
    <n v="80215"/>
    <n v="116785"/>
    <d v="2015-07-06T00:00:00"/>
    <d v="1899-12-30T01:02:16"/>
    <x v="8"/>
    <x v="6"/>
    <x v="5"/>
  </r>
  <r>
    <s v="Cloris Levine"/>
    <s v="Smith and Co."/>
    <s v="+1 (577) 138-3561"/>
    <s v="5880 Cherry Place NE"/>
    <s v="Olathe"/>
    <s v="KS"/>
    <x v="3"/>
    <n v="66061"/>
    <n v="116774"/>
    <d v="2015-08-10T00:00:00"/>
    <d v="1899-12-30T08:22:37"/>
    <x v="6"/>
    <x v="8"/>
    <x v="5"/>
  </r>
  <r>
    <s v="Hollie Dill"/>
    <s v="Allied Biscuit"/>
    <s v="+1 (433) 497-3113"/>
    <s v="6335 Pine Crescent SE"/>
    <s v="Augusta"/>
    <s v="GA"/>
    <x v="1"/>
    <n v="30901"/>
    <n v="115884"/>
    <d v="2017-02-10T00:00:00"/>
    <d v="1899-12-30T00:09:24"/>
    <x v="6"/>
    <x v="5"/>
    <x v="3"/>
  </r>
  <r>
    <s v="Ibtesam Glover"/>
    <s v="XYZ Corp"/>
    <s v="+1 (759) 222-0912"/>
    <s v="3709 Spring Avenue North"/>
    <s v="Newark"/>
    <s v="NJ"/>
    <x v="2"/>
    <s v="07102"/>
    <n v="115200"/>
    <d v="2015-02-06T00:00:00"/>
    <d v="1899-12-30T04:41:04"/>
    <x v="2"/>
    <x v="5"/>
    <x v="5"/>
  </r>
  <r>
    <s v="April Caswell"/>
    <s v="Globo Gym American Corp"/>
    <s v="+1 (012) 837-9412"/>
    <s v="4077 Walnut Avenue"/>
    <s v="Winston-Salem"/>
    <s v="NC"/>
    <x v="1"/>
    <n v="27101"/>
    <n v="114804"/>
    <d v="2014-01-21T00:00:00"/>
    <d v="1899-12-30T14:16:27"/>
    <x v="2"/>
    <x v="11"/>
    <x v="6"/>
  </r>
  <r>
    <s v="Domonique Messer"/>
    <s v="CC Corporation"/>
    <s v="+1 (786) 978-8662"/>
    <s v="4101 Water Boulevard"/>
    <s v="Temecula"/>
    <s v="CA"/>
    <x v="4"/>
    <n v="92590"/>
    <n v="114635"/>
    <d v="2017-08-08T00:00:00"/>
    <d v="1899-12-30T04:25:42"/>
    <x v="6"/>
    <x v="8"/>
    <x v="3"/>
  </r>
  <r>
    <s v="Rodrigo White"/>
    <s v="Three Waters"/>
    <s v="+1 (167) 299-5816"/>
    <s v="6335 Maple Alley"/>
    <s v="Tempe"/>
    <s v="AZ"/>
    <x v="0"/>
    <n v="85281"/>
    <n v="114540"/>
    <d v="2016-09-19T00:00:00"/>
    <d v="1899-12-30T04:11:50"/>
    <x v="6"/>
    <x v="0"/>
    <x v="4"/>
  </r>
  <r>
    <s v="Lyndsey Numbers"/>
    <s v="Barrytron"/>
    <s v="+1 (646) 344-0037"/>
    <s v="8307 View Road"/>
    <s v="Fairfield"/>
    <s v="CA"/>
    <x v="4"/>
    <n v="94533"/>
    <n v="114365"/>
    <d v="2017-10-16T00:00:00"/>
    <d v="1899-12-30T01:04:33"/>
    <x v="0"/>
    <x v="3"/>
    <x v="3"/>
  </r>
  <r>
    <s v="Ailani Warner"/>
    <s v="Mammoth Pictures"/>
    <s v="+1 (871) 513-6484"/>
    <s v="6616 Lincoln Freeway West"/>
    <s v="Alexandria"/>
    <s v="VA"/>
    <x v="1"/>
    <n v="22301"/>
    <n v="114143"/>
    <d v="2017-07-01T00:00:00"/>
    <d v="1899-12-30T21:25:05"/>
    <x v="6"/>
    <x v="6"/>
    <x v="3"/>
  </r>
  <r>
    <s v="Baker Langley"/>
    <s v="Western Gas &amp; Electric"/>
    <s v="+1 (728) 128-0624"/>
    <s v="6012 Maple Court"/>
    <s v="Stockton"/>
    <s v="CA"/>
    <x v="4"/>
    <n v="95202"/>
    <n v="114129"/>
    <d v="2014-07-02T00:00:00"/>
    <d v="1899-12-30T11:46:09"/>
    <x v="2"/>
    <x v="6"/>
    <x v="6"/>
  </r>
  <r>
    <s v="Angeni Lew"/>
    <s v="Chez Quis"/>
    <s v="+1 (415) 844-4531"/>
    <s v="167 Lincoln Boulevard West"/>
    <s v="Pueblo"/>
    <s v="CO"/>
    <x v="4"/>
    <n v="81001"/>
    <n v="114029"/>
    <d v="2016-07-16T00:00:00"/>
    <d v="1899-12-30T22:12:43"/>
    <x v="4"/>
    <x v="6"/>
    <x v="4"/>
  </r>
  <r>
    <s v="Gabriela Coble"/>
    <s v="Fabrikam Corporation"/>
    <s v="+1 (220) 032-6523"/>
    <s v="3647 Lincoln Freeway SW"/>
    <s v="Knoxville"/>
    <s v="TN"/>
    <x v="1"/>
    <n v="37902"/>
    <n v="113908"/>
    <d v="2016-04-12T00:00:00"/>
    <d v="1899-12-30T12:12:16"/>
    <x v="2"/>
    <x v="10"/>
    <x v="4"/>
  </r>
  <r>
    <s v="Christen Tuttle"/>
    <s v="Corellian Engineering Corporation"/>
    <s v="+1 (347) 450-3688"/>
    <s v="6659 Cedar Freeway NE"/>
    <s v="Henderson"/>
    <s v="NV"/>
    <x v="4"/>
    <n v="89014"/>
    <n v="113839"/>
    <d v="2017-03-21T00:00:00"/>
    <d v="1899-12-30T18:25:39"/>
    <x v="3"/>
    <x v="7"/>
    <x v="3"/>
  </r>
  <r>
    <s v="Colby Mohr"/>
    <s v="ABC Telecom"/>
    <s v="+1 (357) 957-2981"/>
    <s v="7164 Oak Avenue"/>
    <s v="Garden Grove"/>
    <s v="CA"/>
    <x v="4"/>
    <n v="92640"/>
    <n v="113737"/>
    <d v="2017-07-08T00:00:00"/>
    <d v="1899-12-30T22:05:05"/>
    <x v="0"/>
    <x v="6"/>
    <x v="3"/>
  </r>
  <r>
    <s v="Lorine Toliver"/>
    <s v="Fabrikam Corporation"/>
    <s v="+1 (652) 646-0707"/>
    <s v="560 Washington Alley"/>
    <s v="Alexandria"/>
    <s v="VA"/>
    <x v="1"/>
    <n v="22301"/>
    <n v="113673"/>
    <d v="2015-02-05T00:00:00"/>
    <d v="1899-12-30T19:37:40"/>
    <x v="7"/>
    <x v="5"/>
    <x v="5"/>
  </r>
  <r>
    <s v="Ann Mcneal"/>
    <s v="Matsumura Fishworks"/>
    <s v="+1 (271) 198-0055"/>
    <s v="8229 Fourth Drive North"/>
    <s v="Garden Grove"/>
    <s v="CA"/>
    <x v="4"/>
    <n v="92640"/>
    <n v="113280"/>
    <d v="2015-12-12T00:00:00"/>
    <d v="1899-12-30T08:22:24"/>
    <x v="6"/>
    <x v="2"/>
    <x v="5"/>
  </r>
  <r>
    <s v="Ethelyn Witt"/>
    <s v="Osato Chemicals"/>
    <s v="+1 (207) 968-1456"/>
    <s v="6384 Fifth Street"/>
    <s v="Spokane"/>
    <s v="WA"/>
    <x v="4"/>
    <n v="99201"/>
    <n v="112343"/>
    <d v="2016-01-13T00:00:00"/>
    <d v="1899-12-30T06:26:14"/>
    <x v="6"/>
    <x v="11"/>
    <x v="4"/>
  </r>
  <r>
    <s v="Rena Reaves"/>
    <s v="The Dot Grill"/>
    <s v="+1 (596) 099-9810"/>
    <s v="6184 View Road North"/>
    <s v="Miami"/>
    <s v="FL"/>
    <x v="1"/>
    <n v="33122"/>
    <n v="112274"/>
    <d v="2017-10-20T00:00:00"/>
    <d v="1899-12-30T23:48:22"/>
    <x v="4"/>
    <x v="3"/>
    <x v="3"/>
  </r>
  <r>
    <s v="Lenora Whelan"/>
    <s v="Chez Quis"/>
    <s v="+1 (720) 348-4970"/>
    <s v="50 Mill Canal"/>
    <s v="Rochester"/>
    <s v="MN"/>
    <x v="3"/>
    <n v="55901"/>
    <n v="112220"/>
    <d v="2017-04-15T00:00:00"/>
    <d v="1899-12-30T17:40:12"/>
    <x v="8"/>
    <x v="10"/>
    <x v="3"/>
  </r>
  <r>
    <s v="Berniece Chance"/>
    <s v="QWERTY Logistics"/>
    <s v="+1 (974) 925-9304"/>
    <s v="2977 Valley Avenue South"/>
    <s v="Temecula"/>
    <s v="CA"/>
    <x v="4"/>
    <n v="92590"/>
    <n v="112050"/>
    <d v="2017-08-02T00:00:00"/>
    <d v="1899-12-30T02:00:21"/>
    <x v="4"/>
    <x v="8"/>
    <x v="3"/>
  </r>
  <r>
    <s v="Auryon Katz"/>
    <s v="Quantum Airlines"/>
    <s v="+1 (927) 604-4090"/>
    <s v="5240 First Avenue NW"/>
    <s v="Kansas City"/>
    <s v="KS"/>
    <x v="3"/>
    <n v="66101"/>
    <n v="111347"/>
    <d v="2015-04-26T00:00:00"/>
    <d v="1899-12-30T02:44:33"/>
    <x v="0"/>
    <x v="10"/>
    <x v="5"/>
  </r>
  <r>
    <s v="Iseult Charlton"/>
    <s v="InGen Corporation"/>
    <s v="+1 (706) 689-7068"/>
    <s v="6424 Oak Crescent SW"/>
    <s v="Pasadena"/>
    <s v="TX"/>
    <x v="0"/>
    <n v="77502"/>
    <n v="110922"/>
    <d v="2016-06-20T00:00:00"/>
    <d v="1899-12-30T15:21:29"/>
    <x v="6"/>
    <x v="4"/>
    <x v="4"/>
  </r>
  <r>
    <s v="Gretchen Kingsley"/>
    <s v="Trans American Airlines"/>
    <s v="+1 (750) 852-5098"/>
    <s v="7539 Park Place West"/>
    <s v="Oklahoma City"/>
    <s v="OK"/>
    <x v="0"/>
    <n v="73102"/>
    <n v="110527"/>
    <d v="2017-02-21T00:00:00"/>
    <d v="1899-12-30T00:23:38"/>
    <x v="6"/>
    <x v="5"/>
    <x v="3"/>
  </r>
  <r>
    <s v="Kirima Zook"/>
    <s v="Benthic Petroleum"/>
    <s v="+1 (544) 047-7669"/>
    <s v="2798 Walnut Row"/>
    <s v="Atlanta"/>
    <s v="GA"/>
    <x v="1"/>
    <n v="30303"/>
    <n v="110390"/>
    <d v="2016-07-12T00:00:00"/>
    <d v="1899-12-30T03:20:59"/>
    <x v="0"/>
    <x v="6"/>
    <x v="4"/>
  </r>
  <r>
    <s v="Iyana Mosier"/>
    <s v="Axis Chemical Co."/>
    <s v="+1 (211) 195-7568"/>
    <s v="9490 Union Park NW"/>
    <s v="Arvada"/>
    <s v="CO"/>
    <x v="4"/>
    <n v="80002"/>
    <n v="110183"/>
    <d v="2017-01-17T00:00:00"/>
    <d v="1899-12-30T02:21:03"/>
    <x v="4"/>
    <x v="11"/>
    <x v="3"/>
  </r>
  <r>
    <s v="Kala Saylor"/>
    <s v="Monks Diner"/>
    <s v="+1 (490) 566-7649"/>
    <s v="3154 Elm Circle"/>
    <s v="Pueblo"/>
    <s v="CO"/>
    <x v="4"/>
    <n v="81001"/>
    <n v="110001"/>
    <d v="2016-07-31T00:00:00"/>
    <d v="1899-12-30T00:27:53"/>
    <x v="0"/>
    <x v="6"/>
    <x v="4"/>
  </r>
  <r>
    <s v="Kiri Vigil"/>
    <s v="Gizmonic Institute"/>
    <s v="+1 (255) 238-9083"/>
    <s v="4644 Third Row"/>
    <s v="Orange"/>
    <s v="CA"/>
    <x v="4"/>
    <n v="92665"/>
    <n v="109714"/>
    <d v="2016-01-18T00:00:00"/>
    <d v="1899-12-30T02:19:18"/>
    <x v="2"/>
    <x v="11"/>
    <x v="4"/>
  </r>
  <r>
    <s v="Najee Hawthorne"/>
    <s v="Slate Rock and Gravel Company"/>
    <s v="+1 (514) 768-0785"/>
    <s v="2456 Main Circle"/>
    <s v="Arlington"/>
    <s v="VA"/>
    <x v="1"/>
    <n v="22201"/>
    <n v="109699"/>
    <d v="2017-12-19T00:00:00"/>
    <d v="1899-12-30T07:04:37"/>
    <x v="6"/>
    <x v="2"/>
    <x v="3"/>
  </r>
  <r>
    <s v="Abbie Baker"/>
    <s v="Milliways"/>
    <s v="+1 (673) 247-7745"/>
    <s v="9234 View Street West"/>
    <s v="Santa Clara"/>
    <s v="CA"/>
    <x v="4"/>
    <n v="95050"/>
    <n v="109080"/>
    <d v="2017-01-24T00:00:00"/>
    <d v="1899-12-30T01:21:45"/>
    <x v="7"/>
    <x v="11"/>
    <x v="3"/>
  </r>
  <r>
    <s v="Danna Brody"/>
    <s v="Fabrikam Corporation"/>
    <s v="+1 (365) 282-0333"/>
    <s v="2056 Cherry Lane"/>
    <s v="Yonkers"/>
    <s v="NY"/>
    <x v="2"/>
    <n v="10701"/>
    <n v="108850"/>
    <d v="2015-07-29T00:00:00"/>
    <d v="1899-12-30T15:17:35"/>
    <x v="6"/>
    <x v="6"/>
    <x v="5"/>
  </r>
  <r>
    <s v="Brianna Castle"/>
    <s v="Tessier-Ashpool"/>
    <s v="+1 (122) 848-5685"/>
    <s v="6713 Fifth Cove"/>
    <s v="Boston"/>
    <s v="MA"/>
    <x v="2"/>
    <s v="02108"/>
    <n v="108730"/>
    <d v="2014-10-23T00:00:00"/>
    <d v="1899-12-30T07:31:21"/>
    <x v="6"/>
    <x v="3"/>
    <x v="6"/>
  </r>
  <r>
    <s v="Valentina Bayer"/>
    <s v="Ewing Oil"/>
    <s v="+1 (467) 006-2065"/>
    <s v="8187 Oak Avenue"/>
    <s v="Ontario"/>
    <s v="CA"/>
    <x v="4"/>
    <n v="91761"/>
    <n v="108671"/>
    <d v="2014-09-14T00:00:00"/>
    <d v="1899-12-30T00:53:36"/>
    <x v="7"/>
    <x v="0"/>
    <x v="6"/>
  </r>
  <r>
    <s v="Kaylie Manley"/>
    <s v="General Services Corporation"/>
    <s v="+1 (642) 812-9081"/>
    <s v="9970 Church Street North"/>
    <s v="Lancaster"/>
    <s v="CA"/>
    <x v="4"/>
    <n v="93534"/>
    <n v="108418"/>
    <d v="2017-02-13T00:00:00"/>
    <d v="1899-12-30T04:08:29"/>
    <x v="4"/>
    <x v="5"/>
    <x v="3"/>
  </r>
  <r>
    <s v="Brandyn Cuellar"/>
    <s v="Biffco"/>
    <s v="+1 (039) 787-4399"/>
    <s v="1270 Spring Circle"/>
    <s v="West Jordan"/>
    <s v="UT"/>
    <x v="4"/>
    <n v="84084"/>
    <n v="108345"/>
    <d v="2017-06-12T00:00:00"/>
    <d v="1899-12-30T21:28:18"/>
    <x v="6"/>
    <x v="4"/>
    <x v="3"/>
  </r>
  <r>
    <s v="Alaula Otero"/>
    <s v="Zevo Toys"/>
    <s v="+1 (095) 740-5858"/>
    <s v="5073 Spring Crescent"/>
    <s v="Miami"/>
    <s v="FL"/>
    <x v="1"/>
    <n v="33122"/>
    <n v="108341"/>
    <d v="2015-09-02T00:00:00"/>
    <d v="1899-12-30T16:11:30"/>
    <x v="2"/>
    <x v="0"/>
    <x v="5"/>
  </r>
  <r>
    <s v="Joanna Proctor"/>
    <s v="Videlectrix"/>
    <s v="+1 (123) 038-2988"/>
    <s v="628 Cherry Road"/>
    <s v="Riverside"/>
    <s v="CA"/>
    <x v="4"/>
    <n v="92501"/>
    <n v="107732"/>
    <d v="2016-03-05T00:00:00"/>
    <d v="1899-12-30T11:52:11"/>
    <x v="2"/>
    <x v="7"/>
    <x v="4"/>
  </r>
  <r>
    <s v="Lyndell Ng"/>
    <s v="Vandelay Industries"/>
    <s v="+1 (132) 385-4462"/>
    <s v="7134 Maple Loop"/>
    <s v="Tacoma"/>
    <s v="WA"/>
    <x v="4"/>
    <n v="98402"/>
    <n v="107730"/>
    <d v="2015-02-11T00:00:00"/>
    <d v="1899-12-30T05:39:53"/>
    <x v="6"/>
    <x v="5"/>
    <x v="5"/>
  </r>
  <r>
    <s v="Evangelina Cooke"/>
    <s v="The Drunken Clam"/>
    <s v="+1 (748) 487-7806"/>
    <s v="1095 Central Drive"/>
    <s v="Clarksville"/>
    <s v="TN"/>
    <x v="1"/>
    <n v="37040"/>
    <n v="107139"/>
    <d v="2016-06-15T00:00:00"/>
    <d v="1899-12-30T04:02:28"/>
    <x v="6"/>
    <x v="4"/>
    <x v="4"/>
  </r>
  <r>
    <s v="Coleman Stapleton"/>
    <s v="MARS Industries"/>
    <s v="+1 (509) 633-6250"/>
    <s v="7545 Eighth Freeway West"/>
    <s v="Wichita"/>
    <s v="KS"/>
    <x v="3"/>
    <n v="67202"/>
    <n v="107095"/>
    <d v="2016-10-18T00:00:00"/>
    <d v="1899-12-30T02:51:43"/>
    <x v="2"/>
    <x v="3"/>
    <x v="4"/>
  </r>
  <r>
    <s v="Zavier Montgomery"/>
    <s v="Trans United Airways"/>
    <s v="+1 (382) 010-1388"/>
    <s v="9262 Second Way NE"/>
    <s v="Beaumont"/>
    <s v="TX"/>
    <x v="0"/>
    <n v="77701"/>
    <n v="106454"/>
    <d v="2017-01-23T00:00:00"/>
    <d v="1899-12-30T22:21:20"/>
    <x v="4"/>
    <x v="11"/>
    <x v="3"/>
  </r>
  <r>
    <s v="Agila Kelly"/>
    <s v="Chez Quis"/>
    <s v="+1 (476) 269-7956"/>
    <s v="2232 Main Loop NE"/>
    <s v="Lincoln"/>
    <s v="NE"/>
    <x v="3"/>
    <n v="68502"/>
    <n v="106452"/>
    <d v="2016-04-01T00:00:00"/>
    <d v="1899-12-30T06:16:48"/>
    <x v="5"/>
    <x v="10"/>
    <x v="4"/>
  </r>
  <r>
    <s v="Charleen Welker"/>
    <s v="Sample Inc."/>
    <s v="+1 (242) 991-8181"/>
    <s v="5720 Valley Way"/>
    <s v="Ann Arbor"/>
    <s v="MI"/>
    <x v="3"/>
    <n v="48103"/>
    <n v="105915"/>
    <d v="2014-04-24T00:00:00"/>
    <d v="1899-12-30T18:15:19"/>
    <x v="2"/>
    <x v="10"/>
    <x v="6"/>
  </r>
  <r>
    <s v="Everett Carson"/>
    <s v="Springfield Nuclear Power Plant"/>
    <s v="+1 (478) 318-6091"/>
    <s v="7358 Second Place West"/>
    <s v="Temecula"/>
    <s v="CA"/>
    <x v="4"/>
    <n v="92590"/>
    <n v="105877"/>
    <d v="2017-07-22T00:00:00"/>
    <d v="1899-12-30T04:25:01"/>
    <x v="6"/>
    <x v="6"/>
    <x v="3"/>
  </r>
  <r>
    <s v="Naida Kimbrough"/>
    <s v="Mainway Toys"/>
    <s v="+1 (068) 642-1066"/>
    <s v="2209 Broad Lane West"/>
    <s v="Eugene"/>
    <s v="OR"/>
    <x v="4"/>
    <n v="97402"/>
    <n v="105602"/>
    <d v="2016-02-09T00:00:00"/>
    <d v="1899-12-30T20:49:21"/>
    <x v="6"/>
    <x v="5"/>
    <x v="4"/>
  </r>
  <r>
    <s v="Federico Lin"/>
    <s v="Monks Diner"/>
    <s v="+1 (446) 487-9428"/>
    <s v="5976 Oak Circle"/>
    <s v="Flint"/>
    <s v="MI"/>
    <x v="3"/>
    <n v="48502"/>
    <n v="105590"/>
    <d v="2017-01-19T00:00:00"/>
    <d v="1899-12-30T18:31:04"/>
    <x v="6"/>
    <x v="11"/>
    <x v="3"/>
  </r>
  <r>
    <s v="Nira Tijerina"/>
    <s v="OmniCo"/>
    <s v="+1 (561) 675-6527"/>
    <s v="2226 Fifth Park South"/>
    <s v="Laredo"/>
    <s v="TX"/>
    <x v="0"/>
    <n v="78040"/>
    <n v="105115"/>
    <d v="2016-03-30T00:00:00"/>
    <d v="1899-12-30T15:27:12"/>
    <x v="6"/>
    <x v="7"/>
    <x v="4"/>
  </r>
  <r>
    <s v="Valerie Gilman"/>
    <s v="Stark Industries"/>
    <s v="+1 (202) 814-6150"/>
    <s v="2771 Walnut Terrace South"/>
    <s v="Sunnyvale"/>
    <s v="CA"/>
    <x v="4"/>
    <n v="94086"/>
    <n v="105065"/>
    <d v="2016-04-26T00:00:00"/>
    <d v="1899-12-30T16:46:37"/>
    <x v="0"/>
    <x v="10"/>
    <x v="4"/>
  </r>
  <r>
    <s v="Ahmad Schindler"/>
    <s v="Oceanic Airlines"/>
    <s v="+1 (532) 919-5186"/>
    <s v="3736 Park Drive"/>
    <s v="Rockford"/>
    <s v="IL"/>
    <x v="3"/>
    <n v="61101"/>
    <n v="104735"/>
    <d v="2016-02-20T00:00:00"/>
    <d v="1899-12-30T14:54:22"/>
    <x v="6"/>
    <x v="5"/>
    <x v="4"/>
  </r>
  <r>
    <s v="Rene Ma"/>
    <s v="Culdee Fell Railway"/>
    <s v="+1 (650) 263-8245"/>
    <s v="1980 Hill Street"/>
    <s v="Grand Prairie"/>
    <s v="TX"/>
    <x v="0"/>
    <n v="75050"/>
    <n v="103926"/>
    <d v="2015-02-05T00:00:00"/>
    <d v="1899-12-30T05:14:40"/>
    <x v="2"/>
    <x v="5"/>
    <x v="5"/>
  </r>
  <r>
    <s v="Andrew Ocampo"/>
    <s v="InGen Corporation"/>
    <s v="+1 (671) 077-2526"/>
    <s v="9853 Ninth Street"/>
    <s v="Concord"/>
    <s v="CA"/>
    <x v="4"/>
    <n v="94518"/>
    <n v="103712"/>
    <d v="2016-06-30T00:00:00"/>
    <d v="1899-12-30T01:26:17"/>
    <x v="6"/>
    <x v="4"/>
    <x v="4"/>
  </r>
  <r>
    <s v="Unknown Hagen"/>
    <s v="Smith and Co."/>
    <s v="+1 (017) 109-7116"/>
    <s v="8942 Washington Freeway North"/>
    <s v="Mesquite"/>
    <s v="TX"/>
    <x v="0"/>
    <n v="75149"/>
    <n v="103336"/>
    <d v="2014-01-14T00:00:00"/>
    <d v="1899-12-30T12:59:19"/>
    <x v="6"/>
    <x v="11"/>
    <x v="6"/>
  </r>
  <r>
    <s v="Nizana Samuel"/>
    <s v="Thrift Bank"/>
    <s v="+1 (305) 064-6971"/>
    <s v="7160 Hill Court"/>
    <s v="Green Bay"/>
    <s v="WI"/>
    <x v="3"/>
    <n v="54302"/>
    <n v="103003"/>
    <d v="2016-09-11T00:00:00"/>
    <d v="1899-12-30T07:56:05"/>
    <x v="7"/>
    <x v="0"/>
    <x v="4"/>
  </r>
  <r>
    <s v="Crystal Cassell"/>
    <s v="Ankh-Sto Associates"/>
    <s v="+1 (608) 748-5429"/>
    <s v="4671 Oak Boulevard West"/>
    <s v="Pembroke Pines"/>
    <s v="FL"/>
    <x v="1"/>
    <n v="33024"/>
    <n v="102842"/>
    <d v="2016-06-06T00:00:00"/>
    <d v="1899-12-30T12:30:22"/>
    <x v="6"/>
    <x v="4"/>
    <x v="4"/>
  </r>
  <r>
    <s v="Blanche Gallant"/>
    <s v="Plow King"/>
    <s v="+1 (368) 089-9074"/>
    <s v="9976 Hill Freeway"/>
    <s v="Indianapolis"/>
    <s v="IN"/>
    <x v="3"/>
    <n v="46201"/>
    <n v="102794"/>
    <d v="2016-03-27T00:00:00"/>
    <d v="1899-12-30T01:27:09"/>
    <x v="6"/>
    <x v="7"/>
    <x v="4"/>
  </r>
  <r>
    <s v="Vada Hood"/>
    <s v="Sonky Rubber Goods"/>
    <s v="+1 (420) 141-9398"/>
    <s v="4754 Main Canal"/>
    <s v="Fort Wayne"/>
    <s v="IN"/>
    <x v="3"/>
    <n v="46802"/>
    <n v="102782"/>
    <d v="2015-04-29T00:00:00"/>
    <d v="1899-12-30T18:48:21"/>
    <x v="7"/>
    <x v="10"/>
    <x v="5"/>
  </r>
  <r>
    <s v="Isi Mares"/>
    <s v="Kumatsu Motors"/>
    <s v="+1 (661) 685-1890"/>
    <s v="2058 View Road"/>
    <s v="Rancho Cucamonga"/>
    <s v="CA"/>
    <x v="4"/>
    <n v="91730"/>
    <n v="102673"/>
    <d v="2016-05-19T00:00:00"/>
    <d v="1899-12-30T12:43:56"/>
    <x v="6"/>
    <x v="9"/>
    <x v="4"/>
  </r>
  <r>
    <s v="Kingsley Banda"/>
    <s v="Leeding Engines Ltd."/>
    <s v="+1 (944) 738-0784"/>
    <s v="1770 Church Road West"/>
    <s v="Rochester"/>
    <s v="NY"/>
    <x v="2"/>
    <n v="14604"/>
    <n v="102633"/>
    <d v="2014-12-01T00:00:00"/>
    <d v="1899-12-30T13:52:48"/>
    <x v="6"/>
    <x v="2"/>
    <x v="6"/>
  </r>
  <r>
    <s v="Caresse Almeida"/>
    <s v="Sombra Corporation"/>
    <s v="+1 (969) 913-9250"/>
    <s v="136 Elm Terrace South"/>
    <s v="Erie"/>
    <s v="PA"/>
    <x v="2"/>
    <n v="16501"/>
    <n v="102497"/>
    <d v="2016-06-27T00:00:00"/>
    <d v="1899-12-30T12:20:29"/>
    <x v="6"/>
    <x v="4"/>
    <x v="4"/>
  </r>
  <r>
    <s v="Bina Edwards"/>
    <s v="Corellian Engineering Corporation"/>
    <s v="+1 (575) 857-0584"/>
    <s v="9016 Adams Loop SW"/>
    <s v="Elk Grove"/>
    <s v="CA"/>
    <x v="4"/>
    <n v="95624"/>
    <n v="102461"/>
    <d v="2016-09-12T00:00:00"/>
    <d v="1899-12-30T10:48:25"/>
    <x v="6"/>
    <x v="0"/>
    <x v="4"/>
  </r>
  <r>
    <s v="Nizana Ralston"/>
    <s v="Leeding Engines Ltd."/>
    <s v="+1 (680) 582-8863"/>
    <s v="2838 Sixth Lane West"/>
    <s v="Corpus Christi"/>
    <s v="TX"/>
    <x v="0"/>
    <n v="78401"/>
    <n v="100926"/>
    <d v="2016-09-10T00:00:00"/>
    <d v="1899-12-30T17:52:55"/>
    <x v="3"/>
    <x v="0"/>
    <x v="4"/>
  </r>
  <r>
    <s v="Eboni Hamer"/>
    <s v="Universal Exports"/>
    <s v="+1 (797) 057-6096"/>
    <s v="7889 Maple Loop"/>
    <s v="Flint"/>
    <s v="MI"/>
    <x v="3"/>
    <n v="48502"/>
    <n v="100789"/>
    <d v="2016-02-24T00:00:00"/>
    <d v="1899-12-30T05:22:32"/>
    <x v="4"/>
    <x v="5"/>
    <x v="4"/>
  </r>
  <r>
    <s v="Kendra Mobley"/>
    <s v="Atlantic Corporation"/>
    <s v="+1 (824) 415-1537"/>
    <s v="4584 Jefferson Parkway SW"/>
    <s v="Grand Prairie"/>
    <s v="TX"/>
    <x v="0"/>
    <n v="75050"/>
    <n v="100742"/>
    <d v="2015-12-03T00:00:00"/>
    <d v="1899-12-30T21:45:50"/>
    <x v="6"/>
    <x v="2"/>
    <x v="5"/>
  </r>
  <r>
    <s v="Duane Brice"/>
    <s v="Rossum Corporation"/>
    <s v="+1 (588) 967-7855"/>
    <s v="7484 Elm Boulevard North"/>
    <s v="Atlanta"/>
    <s v="GA"/>
    <x v="1"/>
    <n v="30303"/>
    <n v="99922"/>
    <d v="2015-09-16T00:00:00"/>
    <d v="1899-12-30T19:39:54"/>
    <x v="2"/>
    <x v="0"/>
    <x v="5"/>
  </r>
  <r>
    <s v="Sharon Pence"/>
    <s v="Minuteman Cafe"/>
    <s v="+1 (457) 731-0065"/>
    <s v="2078 Central Road SE"/>
    <s v="Fontana"/>
    <s v="CA"/>
    <x v="4"/>
    <n v="92335"/>
    <n v="99620"/>
    <d v="2013-05-03T00:00:00"/>
    <d v="1899-12-30T06:55:00"/>
    <x v="7"/>
    <x v="9"/>
    <x v="7"/>
  </r>
  <r>
    <s v="Kyria Hathaway"/>
    <s v="Cathedral Software"/>
    <s v="+1 (261) 232-3925"/>
    <s v="1785 Market Way NE"/>
    <s v="Richmond"/>
    <s v="CA"/>
    <x v="4"/>
    <n v="94801"/>
    <n v="99589"/>
    <d v="2015-01-22T00:00:00"/>
    <d v="1899-12-30T17:40:12"/>
    <x v="6"/>
    <x v="11"/>
    <x v="5"/>
  </r>
  <r>
    <s v="Chandler Mixon"/>
    <s v="Mammoth Pictures"/>
    <s v="+1 (811) 067-0581"/>
    <s v="9826 Second Freeway"/>
    <s v="Visalia"/>
    <s v="CA"/>
    <x v="4"/>
    <n v="93277"/>
    <n v="99326"/>
    <d v="2013-04-05T00:00:00"/>
    <d v="1899-12-30T04:54:56"/>
    <x v="6"/>
    <x v="10"/>
    <x v="7"/>
  </r>
  <r>
    <s v="Mahala Barbosa"/>
    <s v="Atlantic Northern"/>
    <s v="+1 (247) 902-1159"/>
    <s v="7941 Spring Drive West"/>
    <s v="Denton"/>
    <s v="TX"/>
    <x v="0"/>
    <n v="76201"/>
    <n v="98883"/>
    <d v="2015-02-05T00:00:00"/>
    <d v="1899-12-30T12:06:52"/>
    <x v="6"/>
    <x v="5"/>
    <x v="5"/>
  </r>
  <r>
    <s v="Bud Sinclair"/>
    <s v="Megadodo Publications"/>
    <s v="+1 (544) 914-4960"/>
    <s v="2603 Main Canal"/>
    <s v="Vallejo"/>
    <s v="CA"/>
    <x v="4"/>
    <n v="94590"/>
    <n v="98874"/>
    <d v="2014-01-05T00:00:00"/>
    <d v="1899-12-30T15:34:00"/>
    <x v="6"/>
    <x v="11"/>
    <x v="6"/>
  </r>
  <r>
    <s v="Christopher Fleming"/>
    <s v="Atlantic Northern"/>
    <s v="+1 (570) 689-8687"/>
    <s v="8767 Market Boulevard SE"/>
    <s v="Henderson"/>
    <s v="NV"/>
    <x v="4"/>
    <n v="89014"/>
    <n v="98871"/>
    <d v="2014-12-20T00:00:00"/>
    <d v="1899-12-30T02:56:14"/>
    <x v="2"/>
    <x v="2"/>
    <x v="6"/>
  </r>
  <r>
    <s v="Eloy Pinto"/>
    <s v="Canada World Airways"/>
    <s v="+1 (822) 636-8472"/>
    <s v="5758 First Parkway East"/>
    <s v="Topeka"/>
    <s v="KS"/>
    <x v="3"/>
    <n v="66603"/>
    <n v="98689"/>
    <d v="2013-04-18T00:00:00"/>
    <d v="1899-12-30T00:23:20"/>
    <x v="6"/>
    <x v="10"/>
    <x v="7"/>
  </r>
  <r>
    <s v="Wylie Causey"/>
    <s v="Zevo Toys"/>
    <s v="+1 (191) 804-0290"/>
    <s v="6649 Oak Court"/>
    <s v="Fullerton"/>
    <s v="CA"/>
    <x v="4"/>
    <n v="92631"/>
    <n v="98241"/>
    <d v="2014-10-13T00:00:00"/>
    <d v="1899-12-30T23:19:02"/>
    <x v="2"/>
    <x v="3"/>
    <x v="6"/>
  </r>
  <r>
    <s v="Clint Blakely"/>
    <s v="Union Aerospace Corporation"/>
    <s v="+1 (807) 058-8319"/>
    <s v="4602 Union Drive"/>
    <s v="Amarillo"/>
    <s v="TX"/>
    <x v="0"/>
    <n v="79101"/>
    <n v="97335"/>
    <d v="2014-11-14T00:00:00"/>
    <d v="1899-12-30T00:04:15"/>
    <x v="0"/>
    <x v="1"/>
    <x v="6"/>
  </r>
  <r>
    <s v="Vergie Mcconnell"/>
    <s v="Sixty Second Avenue"/>
    <s v="+1 (542) 230-4375"/>
    <s v="8659 Seventh Lane North"/>
    <s v="New York"/>
    <s v="NY"/>
    <x v="2"/>
    <n v="10001"/>
    <n v="96890"/>
    <d v="2015-02-14T00:00:00"/>
    <d v="1899-12-30T09:11:58"/>
    <x v="6"/>
    <x v="5"/>
    <x v="5"/>
  </r>
  <r>
    <s v="Roxie Oswalt"/>
    <s v="Atlantic Corporation"/>
    <s v="+1 (385) 835-0880"/>
    <s v="3669 Walnut Canal"/>
    <s v="Fort Wayne"/>
    <s v="IN"/>
    <x v="3"/>
    <n v="46802"/>
    <n v="96656"/>
    <d v="2013-03-21T00:00:00"/>
    <d v="1899-12-30T17:46:46"/>
    <x v="2"/>
    <x v="7"/>
    <x v="7"/>
  </r>
  <r>
    <s v="Kevina Fernandez"/>
    <s v="Umbrella Corporation"/>
    <s v="+1 (202) 001-2509"/>
    <s v="8359 Second Place"/>
    <s v="Pasadena"/>
    <s v="CA"/>
    <x v="4"/>
    <n v="91101"/>
    <n v="96075"/>
    <d v="2015-05-14T00:00:00"/>
    <d v="1899-12-30T23:47:41"/>
    <x v="2"/>
    <x v="9"/>
    <x v="5"/>
  </r>
  <r>
    <s v="Langer Carr"/>
    <s v="The Drunken Clam"/>
    <s v="+1 (687) 583-0098"/>
    <s v="2616 Ninth Way East"/>
    <s v="Denver"/>
    <s v="CO"/>
    <x v="4"/>
    <n v="80202"/>
    <n v="96026"/>
    <d v="2013-06-20T00:00:00"/>
    <d v="1899-12-30T14:36:58"/>
    <x v="0"/>
    <x v="4"/>
    <x v="7"/>
  </r>
  <r>
    <s v="Charles Milligan"/>
    <s v="General Products"/>
    <s v="+1 (241) 405-9685"/>
    <s v="578 Union Park"/>
    <s v="Grand Rapids"/>
    <s v="MI"/>
    <x v="3"/>
    <n v="49503"/>
    <n v="95955"/>
    <d v="2014-12-28T00:00:00"/>
    <d v="1899-12-30T07:16:23"/>
    <x v="6"/>
    <x v="2"/>
    <x v="6"/>
  </r>
  <r>
    <s v="Madison Asbury"/>
    <s v="The Hanso Foundation"/>
    <s v="+1 (787) 955-6314"/>
    <s v="2086 Pine Canal"/>
    <s v="Cedar Rapids"/>
    <s v="IA"/>
    <x v="3"/>
    <n v="52401"/>
    <n v="95905"/>
    <d v="2015-05-20T00:00:00"/>
    <d v="1899-12-30T05:31:13"/>
    <x v="2"/>
    <x v="9"/>
    <x v="5"/>
  </r>
  <r>
    <s v="Bliss Stoner"/>
    <s v="Queen Industries"/>
    <s v="+1 (211) 138-6588"/>
    <s v="8457 Union Lane SW"/>
    <s v="Burbank"/>
    <s v="CA"/>
    <x v="4"/>
    <n v="91501"/>
    <n v="95597"/>
    <d v="2013-01-05T00:00:00"/>
    <d v="1899-12-30T14:16:22"/>
    <x v="6"/>
    <x v="11"/>
    <x v="7"/>
  </r>
  <r>
    <s v="Carmine Mcneill"/>
    <s v="The Hanso Foundation"/>
    <s v="+1 (721) 292-9570"/>
    <s v="9080 Fifth Way SE"/>
    <s v="Sunnyvale"/>
    <s v="CA"/>
    <x v="4"/>
    <n v="94086"/>
    <n v="95188"/>
    <d v="2014-04-17T00:00:00"/>
    <d v="1899-12-30T02:40:07"/>
    <x v="0"/>
    <x v="10"/>
    <x v="6"/>
  </r>
  <r>
    <s v="Brisa Quinones"/>
    <s v="The New Firm"/>
    <s v="+1 (144) 871-4210"/>
    <s v="2584 Elm Cove"/>
    <s v="Elizabeth"/>
    <s v="NJ"/>
    <x v="2"/>
    <s v="07201"/>
    <n v="94904"/>
    <d v="2015-12-31T00:00:00"/>
    <d v="1899-12-30T05:30:25"/>
    <x v="6"/>
    <x v="2"/>
    <x v="5"/>
  </r>
  <r>
    <s v="Amira Seal"/>
    <s v="CC Corporation"/>
    <s v="+1 (977) 559-1077"/>
    <s v="9694 Maple Cove"/>
    <s v="Pomona"/>
    <s v="CA"/>
    <x v="4"/>
    <n v="91767"/>
    <n v="94694"/>
    <d v="2014-01-23T00:00:00"/>
    <d v="1899-12-30T02:03:33"/>
    <x v="6"/>
    <x v="11"/>
    <x v="6"/>
  </r>
  <r>
    <s v="Albert Aiken"/>
    <s v="Transworld Consortium"/>
    <s v="+1 (636) 002-5192"/>
    <s v="6114 Fifth Alley NE"/>
    <s v="Glendale"/>
    <s v="AZ"/>
    <x v="0"/>
    <n v="85301"/>
    <n v="94669"/>
    <d v="2015-08-05T00:00:00"/>
    <d v="1899-12-30T06:34:39"/>
    <x v="6"/>
    <x v="8"/>
    <x v="5"/>
  </r>
  <r>
    <s v="Adam Harman"/>
    <s v="Trade Federation"/>
    <s v="+1 (484) 016-9376"/>
    <s v="4761 Maple Place NE"/>
    <s v="Dallas"/>
    <s v="TX"/>
    <x v="0"/>
    <n v="75201"/>
    <n v="94371"/>
    <d v="2015-04-26T00:00:00"/>
    <d v="1899-12-30T21:27:54"/>
    <x v="2"/>
    <x v="10"/>
    <x v="5"/>
  </r>
  <r>
    <s v="Asha Holm"/>
    <s v="Praxis Corporation"/>
    <s v="+1 (527) 906-3819"/>
    <s v="791 Hill Park East"/>
    <s v="Vancouver"/>
    <s v="WA"/>
    <x v="4"/>
    <n v="98660"/>
    <n v="94337"/>
    <d v="2013-02-18T00:00:00"/>
    <d v="1899-12-30T23:52:51"/>
    <x v="6"/>
    <x v="5"/>
    <x v="7"/>
  </r>
  <r>
    <s v="Colette Thorpe"/>
    <s v="Praxis Corporation"/>
    <s v="+1 (008) 258-3235"/>
    <s v="8315 Sixth Terrace"/>
    <s v="Virginia Beach"/>
    <s v="VA"/>
    <x v="1"/>
    <n v="23451"/>
    <n v="93919"/>
    <d v="2015-06-03T00:00:00"/>
    <d v="1899-12-30T22:45:46"/>
    <x v="7"/>
    <x v="4"/>
    <x v="5"/>
  </r>
  <r>
    <s v="Aparajita Strickland"/>
    <s v="Widget Corp"/>
    <s v="+1 (960) 411-7071"/>
    <s v="4870 Maple Circle"/>
    <s v="Santa Clara"/>
    <s v="CA"/>
    <x v="4"/>
    <n v="95050"/>
    <n v="93414"/>
    <d v="2013-09-13T00:00:00"/>
    <d v="1899-12-30T11:46:48"/>
    <x v="6"/>
    <x v="0"/>
    <x v="7"/>
  </r>
  <r>
    <s v="Tammy Nathan"/>
    <s v="Atlantic Northern"/>
    <s v="+1 (516) 032-7322"/>
    <s v="6604 Hill Parkway NE"/>
    <s v="Chula Vista"/>
    <s v="CA"/>
    <x v="4"/>
    <n v="91910"/>
    <n v="93412"/>
    <d v="2015-01-08T00:00:00"/>
    <d v="1899-12-30T00:15:43"/>
    <x v="8"/>
    <x v="11"/>
    <x v="5"/>
  </r>
  <r>
    <s v="Laurie Bills"/>
    <s v="Trans Regional Airlines"/>
    <s v="+1 (945) 650-6578"/>
    <s v="104 Second Court NW"/>
    <s v="Cary"/>
    <s v="NC"/>
    <x v="1"/>
    <n v="27511"/>
    <n v="93166"/>
    <d v="2015-12-04T00:00:00"/>
    <d v="1899-12-30T04:31:57"/>
    <x v="6"/>
    <x v="2"/>
    <x v="5"/>
  </r>
  <r>
    <s v="Dutch Pollard"/>
    <s v="Universal Exports"/>
    <s v="+1 (061) 884-0300"/>
    <s v="7355 Church Street"/>
    <s v="Columbus"/>
    <s v="GA"/>
    <x v="1"/>
    <n v="31901"/>
    <n v="93152"/>
    <d v="2013-12-20T00:00:00"/>
    <d v="1899-12-30T07:40:35"/>
    <x v="0"/>
    <x v="2"/>
    <x v="7"/>
  </r>
  <r>
    <s v="Raymond Zapata"/>
    <s v="Transworld Consortium"/>
    <s v="+1 (740) 254-8248"/>
    <s v="6775 Mill Park"/>
    <s v="Riverside"/>
    <s v="CA"/>
    <x v="4"/>
    <n v="92501"/>
    <n v="93035"/>
    <d v="2014-07-29T00:00:00"/>
    <d v="1899-12-30T19:36:05"/>
    <x v="7"/>
    <x v="6"/>
    <x v="6"/>
  </r>
  <r>
    <s v="Demarco Oden"/>
    <s v="Paradise Airlines"/>
    <s v="+1 (254) 384-8558"/>
    <s v="3688 Valley Crescent"/>
    <s v="Waco"/>
    <s v="TX"/>
    <x v="0"/>
    <n v="76701"/>
    <n v="92807"/>
    <d v="2013-09-18T00:00:00"/>
    <d v="1899-12-30T09:49:09"/>
    <x v="2"/>
    <x v="0"/>
    <x v="7"/>
  </r>
  <r>
    <s v="Dennie Rios"/>
    <s v="Universal Exports"/>
    <s v="+1 (756) 994-9787"/>
    <s v="8854 View Lane"/>
    <s v="Arlington"/>
    <s v="VA"/>
    <x v="1"/>
    <n v="22201"/>
    <n v="92711"/>
    <d v="2015-01-01T00:00:00"/>
    <d v="1899-12-30T06:15:25"/>
    <x v="6"/>
    <x v="11"/>
    <x v="5"/>
  </r>
  <r>
    <s v="Kortney Herrin"/>
    <s v="Zorg Industries"/>
    <s v="+1 (078) 295-6640"/>
    <s v="9328 Cherry Loop SE"/>
    <s v="Buffalo"/>
    <s v="NY"/>
    <x v="2"/>
    <n v="14201"/>
    <n v="92016"/>
    <d v="2013-11-18T00:00:00"/>
    <d v="1899-12-30T00:18:45"/>
    <x v="7"/>
    <x v="1"/>
    <x v="7"/>
  </r>
  <r>
    <s v="Alexa Quick"/>
    <s v="Monks Diner"/>
    <s v="+1 (469) 801-1021"/>
    <s v="120 Maple Circle SE"/>
    <s v="Portland"/>
    <s v="OR"/>
    <x v="4"/>
    <n v="97201"/>
    <n v="91609"/>
    <d v="2014-11-27T00:00:00"/>
    <d v="1899-12-30T00:58:53"/>
    <x v="2"/>
    <x v="1"/>
    <x v="6"/>
  </r>
  <r>
    <s v="Dannie Kim"/>
    <s v="Three Waters"/>
    <s v="+1 (241) 264-9444"/>
    <s v="9142 Adams Road"/>
    <s v="Alexandria"/>
    <s v="VA"/>
    <x v="1"/>
    <n v="22301"/>
    <n v="91596"/>
    <d v="2015-02-10T00:00:00"/>
    <d v="1899-12-30T17:32:56"/>
    <x v="2"/>
    <x v="5"/>
    <x v="5"/>
  </r>
  <r>
    <s v="Renee Post"/>
    <s v="Uplink Corporation"/>
    <s v="+1 (698) 498-7941"/>
    <s v="9184 Church Drive"/>
    <s v="Cary"/>
    <s v="NC"/>
    <x v="1"/>
    <n v="27511"/>
    <n v="91241"/>
    <d v="2014-10-03T00:00:00"/>
    <d v="1899-12-30T17:17:16"/>
    <x v="2"/>
    <x v="3"/>
    <x v="6"/>
  </r>
  <r>
    <s v="Marita Darden"/>
    <s v="SpringShield"/>
    <s v="+1 (208) 585-1864"/>
    <s v="7868 Mill Terrace NE"/>
    <s v="Richmond"/>
    <s v="CA"/>
    <x v="4"/>
    <n v="94801"/>
    <n v="91062"/>
    <d v="2015-08-24T00:00:00"/>
    <d v="1899-12-30T13:40:22"/>
    <x v="7"/>
    <x v="8"/>
    <x v="5"/>
  </r>
  <r>
    <s v="Claudine Billups"/>
    <s v="U.S. Robotics and Mechanical Men"/>
    <s v="+1 (422) 075-4457"/>
    <s v="3317 Church Crescent West"/>
    <s v="Vancouver"/>
    <s v="WA"/>
    <x v="4"/>
    <n v="98660"/>
    <n v="90907"/>
    <d v="2015-08-31T00:00:00"/>
    <d v="1899-12-30T12:41:58"/>
    <x v="6"/>
    <x v="8"/>
    <x v="5"/>
  </r>
  <r>
    <s v="Ballard Goldman"/>
    <s v="Videlectrix"/>
    <s v="+1 (129) 949-3384"/>
    <s v="3699 Third Boulevard East"/>
    <s v="Wilmington"/>
    <s v="NC"/>
    <x v="1"/>
    <n v="28403"/>
    <n v="90478"/>
    <d v="2015-07-24T00:00:00"/>
    <d v="1899-12-30T19:05:21"/>
    <x v="6"/>
    <x v="6"/>
    <x v="5"/>
  </r>
  <r>
    <s v="Georgina Melendez"/>
    <s v="Input Inc."/>
    <s v="+1 (626) 819-8931"/>
    <s v="6161 Walnut Crescent South"/>
    <s v="Rancho Cucamonga"/>
    <s v="CA"/>
    <x v="4"/>
    <n v="91730"/>
    <n v="90149"/>
    <d v="2013-10-12T00:00:00"/>
    <d v="1899-12-30T13:33:50"/>
    <x v="8"/>
    <x v="3"/>
    <x v="7"/>
  </r>
  <r>
    <s v="Angelita Saxton"/>
    <s v="McMahon and Tate"/>
    <s v="+1 (679) 384-2127"/>
    <s v="2702 Fourth Parkway"/>
    <s v="Sterling Heights"/>
    <s v="MI"/>
    <x v="3"/>
    <n v="48310"/>
    <n v="90065"/>
    <d v="2013-04-02T00:00:00"/>
    <d v="1899-12-30T00:40:15"/>
    <x v="7"/>
    <x v="10"/>
    <x v="7"/>
  </r>
  <r>
    <s v="Romona Mccann"/>
    <s v="Thrift Bank"/>
    <s v="+1 (867) 451-7423"/>
    <s v="6903 Second Parkway"/>
    <s v="Seattle"/>
    <s v="WA"/>
    <x v="4"/>
    <n v="98101"/>
    <n v="89645"/>
    <d v="2015-01-27T00:00:00"/>
    <d v="1899-12-30T14:55:23"/>
    <x v="0"/>
    <x v="11"/>
    <x v="5"/>
  </r>
  <r>
    <s v="Jasmine Larsen"/>
    <s v="Zevo Toys"/>
    <s v="+1 (296) 720-2063"/>
    <s v="6285 Park Cove"/>
    <s v="Rochester"/>
    <s v="NY"/>
    <x v="2"/>
    <n v="14604"/>
    <n v="89282"/>
    <d v="2013-06-25T00:00:00"/>
    <d v="1899-12-30T02:38:25"/>
    <x v="6"/>
    <x v="4"/>
    <x v="7"/>
  </r>
  <r>
    <s v="Eris Locklear"/>
    <s v="Spade and Archer"/>
    <s v="+1 (810) 064-3314"/>
    <s v="2089 Jefferson Loop"/>
    <s v="Gilbert"/>
    <s v="AZ"/>
    <x v="0"/>
    <n v="85234"/>
    <n v="89139"/>
    <d v="2013-11-15T00:00:00"/>
    <d v="1899-12-30T21:07:10"/>
    <x v="0"/>
    <x v="1"/>
    <x v="7"/>
  </r>
  <r>
    <s v="Carmela Napier"/>
    <s v="Sudden Pacific Railroad"/>
    <s v="+1 (200) 030-0961"/>
    <s v="7797 Union Canal SW"/>
    <s v="Paterson"/>
    <s v="NJ"/>
    <x v="2"/>
    <s v="07501"/>
    <n v="88915"/>
    <d v="2014-11-09T00:00:00"/>
    <d v="1899-12-30T17:05:38"/>
    <x v="6"/>
    <x v="1"/>
    <x v="6"/>
  </r>
  <r>
    <s v="Syble Pack"/>
    <s v="Blammo Corp"/>
    <s v="+1 (549) 009-7599"/>
    <s v="5533 Central Boulevard North"/>
    <s v="Joliet"/>
    <s v="IL"/>
    <x v="3"/>
    <n v="60431"/>
    <n v="88831"/>
    <d v="2014-05-08T00:00:00"/>
    <d v="1899-12-30T02:51:56"/>
    <x v="8"/>
    <x v="9"/>
    <x v="6"/>
  </r>
  <r>
    <s v="Bibiane Hogue"/>
    <s v="Monarch Playing Card Co."/>
    <s v="+1 (025) 414-2385"/>
    <s v="3000 Cedar Row"/>
    <s v="Midland"/>
    <s v="TX"/>
    <x v="0"/>
    <n v="79701"/>
    <n v="88751"/>
    <d v="2014-04-23T00:00:00"/>
    <d v="1899-12-30T16:53:06"/>
    <x v="8"/>
    <x v="10"/>
    <x v="6"/>
  </r>
  <r>
    <s v="Reilly Flanagan"/>
    <s v="OmniCo"/>
    <s v="+1 (348) 544-7941"/>
    <s v="1579 Pine Alley NW"/>
    <s v="Little Rock"/>
    <s v="AR"/>
    <x v="1"/>
    <n v="72201"/>
    <n v="88614"/>
    <d v="2014-06-17T00:00:00"/>
    <d v="1899-12-30T13:17:30"/>
    <x v="6"/>
    <x v="4"/>
    <x v="6"/>
  </r>
  <r>
    <s v="Donald Ball"/>
    <s v="Cathedral Software"/>
    <s v="+1 (912) 355-5416"/>
    <s v="8208 Third Crescent"/>
    <s v="Stamford"/>
    <s v="CT"/>
    <x v="2"/>
    <s v="06901"/>
    <n v="88295"/>
    <d v="2014-04-30T00:00:00"/>
    <d v="1899-12-30T21:39:31"/>
    <x v="8"/>
    <x v="10"/>
    <x v="6"/>
  </r>
  <r>
    <s v="Johny Barron"/>
    <s v="Zorg Industries"/>
    <s v="+1 (682) 606-0405"/>
    <s v="9232 Lake Row NW"/>
    <s v="Fresno"/>
    <s v="CA"/>
    <x v="4"/>
    <n v="93701"/>
    <n v="87787"/>
    <d v="2015-11-05T00:00:00"/>
    <d v="1899-12-30T21:49:20"/>
    <x v="7"/>
    <x v="1"/>
    <x v="5"/>
  </r>
  <r>
    <s v="Chaim Flynn"/>
    <s v="Caliban Industries"/>
    <s v="+1 (535) 098-6076"/>
    <s v="2428 Sixth Boulevard"/>
    <s v="Fontana"/>
    <s v="CA"/>
    <x v="4"/>
    <n v="92335"/>
    <n v="87531"/>
    <d v="2015-03-25T00:00:00"/>
    <d v="1899-12-30T12:09:33"/>
    <x v="6"/>
    <x v="7"/>
    <x v="5"/>
  </r>
  <r>
    <s v="Brooklyn Mckinley"/>
    <s v="Canada World Airways"/>
    <s v="+1 (821) 216-9500"/>
    <s v="9928 Pine Loop"/>
    <s v="Costa Mesa"/>
    <s v="CA"/>
    <x v="4"/>
    <n v="92626"/>
    <n v="87352"/>
    <d v="2012-06-12T00:00:00"/>
    <d v="1899-12-30T00:21:57"/>
    <x v="7"/>
    <x v="4"/>
    <x v="8"/>
  </r>
  <r>
    <s v="Jovanni Lemay"/>
    <s v="The Queen Victoria"/>
    <s v="+1 (121) 190-7844"/>
    <s v="5975 Cherry Circle"/>
    <s v="Modesto"/>
    <s v="CA"/>
    <x v="4"/>
    <n v="95350"/>
    <n v="87027"/>
    <d v="2013-08-29T00:00:00"/>
    <d v="1899-12-30T21:08:29"/>
    <x v="6"/>
    <x v="8"/>
    <x v="7"/>
  </r>
  <r>
    <s v="Augusta Burt"/>
    <s v="ZiffCorp"/>
    <s v="+1 (562) 705-3387"/>
    <s v="334 Valley Avenue"/>
    <s v="Plano"/>
    <s v="TX"/>
    <x v="0"/>
    <n v="75023"/>
    <n v="86717"/>
    <d v="2013-08-11T00:00:00"/>
    <d v="1899-12-30T20:33:43"/>
    <x v="8"/>
    <x v="8"/>
    <x v="7"/>
  </r>
  <r>
    <s v="Rogelio Rauch"/>
    <s v="General Services Corporation"/>
    <s v="+1 (830) 444-4310"/>
    <s v="6743 Jefferson Lane"/>
    <s v="Topeka"/>
    <s v="KS"/>
    <x v="3"/>
    <n v="66603"/>
    <n v="86413"/>
    <d v="2014-07-21T00:00:00"/>
    <d v="1899-12-30T18:53:00"/>
    <x v="6"/>
    <x v="6"/>
    <x v="6"/>
  </r>
  <r>
    <s v="Koto Gross"/>
    <s v="Colonial Movers"/>
    <s v="+1 (180) 654-3951"/>
    <s v="6802 Union Freeway NW"/>
    <s v="Bakersfield"/>
    <s v="CA"/>
    <x v="4"/>
    <n v="93301"/>
    <n v="86201"/>
    <d v="2013-07-23T00:00:00"/>
    <d v="1899-12-30T22:49:24"/>
    <x v="6"/>
    <x v="6"/>
    <x v="7"/>
  </r>
  <r>
    <s v="Olivia Salisbury"/>
    <s v="Sonky Rubber Goods"/>
    <s v="+1 (339) 175-6569"/>
    <s v="7390 Chestnut Canal"/>
    <s v="Lancaster"/>
    <s v="CA"/>
    <x v="4"/>
    <n v="93534"/>
    <n v="86109"/>
    <d v="2014-05-08T00:00:00"/>
    <d v="1899-12-30T00:33:34"/>
    <x v="2"/>
    <x v="9"/>
    <x v="6"/>
  </r>
  <r>
    <s v="Cael Bradbury"/>
    <s v="Trade Federation"/>
    <s v="+1 (430) 048-9732"/>
    <s v="6485 Pine Place"/>
    <s v="Simi Valley"/>
    <s v="CA"/>
    <x v="4"/>
    <n v="93065"/>
    <n v="85930"/>
    <d v="2013-01-25T00:00:00"/>
    <d v="1899-12-30T20:52:08"/>
    <x v="2"/>
    <x v="11"/>
    <x v="7"/>
  </r>
  <r>
    <s v="Raymond Allred"/>
    <s v="Galaxy Corp"/>
    <s v="+1 (847) 354-2532"/>
    <s v="9026 Church Road"/>
    <s v="Waterbury"/>
    <s v="CT"/>
    <x v="2"/>
    <s v="06706"/>
    <n v="84686"/>
    <d v="2014-10-29T00:00:00"/>
    <d v="1899-12-30T13:36:38"/>
    <x v="7"/>
    <x v="3"/>
    <x v="6"/>
  </r>
  <r>
    <s v="Brook Allison"/>
    <s v="Fabrikam Corporation"/>
    <s v="+1 (332) 173-6077"/>
    <s v="7480 Chestnut Freeway North"/>
    <s v="Jackson"/>
    <s v="MS"/>
    <x v="1"/>
    <n v="39201"/>
    <n v="84370"/>
    <d v="2014-02-18T00:00:00"/>
    <d v="1899-12-30T03:16:47"/>
    <x v="7"/>
    <x v="5"/>
    <x v="6"/>
  </r>
  <r>
    <s v="Gillespie Matlock"/>
    <s v="Sto Plains Holdings"/>
    <s v="+1 (905) 632-1270"/>
    <s v="8030 Main Drive"/>
    <s v="Visalia"/>
    <s v="CA"/>
    <x v="4"/>
    <n v="93277"/>
    <n v="84231"/>
    <d v="2012-01-06T00:00:00"/>
    <d v="1899-12-30T00:37:44"/>
    <x v="6"/>
    <x v="11"/>
    <x v="8"/>
  </r>
  <r>
    <s v="Jenaya Treadway"/>
    <s v="Atlantic Northern"/>
    <s v="+1 (898) 639-8352"/>
    <s v="1117 Seventh Circle NE"/>
    <s v="Amarillo"/>
    <s v="TX"/>
    <x v="0"/>
    <n v="79101"/>
    <n v="84141"/>
    <d v="2013-10-16T00:00:00"/>
    <d v="1899-12-30T01:21:31"/>
    <x v="8"/>
    <x v="3"/>
    <x v="7"/>
  </r>
  <r>
    <s v="Jordan Derosa"/>
    <s v="Acme Corp"/>
    <s v="+1 (899) 110-8191"/>
    <s v="8875 Lake Way"/>
    <s v="Modesto"/>
    <s v="CA"/>
    <x v="4"/>
    <n v="95350"/>
    <n v="84122"/>
    <d v="2013-10-16T00:00:00"/>
    <d v="1899-12-30T01:04:49"/>
    <x v="0"/>
    <x v="3"/>
    <x v="7"/>
  </r>
  <r>
    <s v="Gary Collier"/>
    <s v="Buy and Large Corporation"/>
    <s v="+1 (421) 916-5917"/>
    <s v="9556 Market Park SE"/>
    <s v="Ann Arbor"/>
    <s v="MI"/>
    <x v="3"/>
    <n v="48103"/>
    <n v="84019"/>
    <d v="2012-06-21T00:00:00"/>
    <d v="1899-12-30T22:45:30"/>
    <x v="6"/>
    <x v="4"/>
    <x v="8"/>
  </r>
  <r>
    <s v="Marilee Singletary"/>
    <s v="The New Firm"/>
    <s v="+1 (990) 608-6908"/>
    <s v="7597 Third Loop North"/>
    <s v="Saint Paul"/>
    <s v="MN"/>
    <x v="3"/>
    <n v="55101"/>
    <n v="84006"/>
    <d v="2015-07-06T00:00:00"/>
    <d v="1899-12-30T03:03:46"/>
    <x v="7"/>
    <x v="6"/>
    <x v="5"/>
  </r>
  <r>
    <s v="Lael Barclay"/>
    <s v="Osato Chemicals"/>
    <s v="+1 (776) 388-3785"/>
    <s v="4999 Third Row"/>
    <s v="Warren"/>
    <s v="MI"/>
    <x v="3"/>
    <n v="48089"/>
    <n v="83998"/>
    <d v="2013-04-10T00:00:00"/>
    <d v="1899-12-30T11:33:40"/>
    <x v="7"/>
    <x v="10"/>
    <x v="7"/>
  </r>
  <r>
    <s v="Dean Adamson"/>
    <s v="Stark Industries"/>
    <s v="+1 (106) 531-8631"/>
    <s v="9420 Union Way East"/>
    <s v="Peoria"/>
    <s v="AZ"/>
    <x v="0"/>
    <n v="85345"/>
    <n v="82333"/>
    <d v="2012-05-23T00:00:00"/>
    <d v="1899-12-30T00:06:38"/>
    <x v="2"/>
    <x v="9"/>
    <x v="8"/>
  </r>
  <r>
    <s v="Lacy Navarrete"/>
    <s v="Blue Sun Corporation"/>
    <s v="+1 (294) 183-7038"/>
    <s v="5034 Main Park SE"/>
    <s v="Fort Collins"/>
    <s v="CO"/>
    <x v="4"/>
    <n v="80521"/>
    <n v="81671"/>
    <d v="2014-03-24T00:00:00"/>
    <d v="1899-12-30T00:09:13"/>
    <x v="0"/>
    <x v="7"/>
    <x v="6"/>
  </r>
  <r>
    <s v="Charis Alarcon"/>
    <s v="Globex Corporation"/>
    <s v="+1 (546) 286-9999"/>
    <s v="8805 Cherry Loop"/>
    <s v="Roseville"/>
    <s v="CA"/>
    <x v="4"/>
    <n v="95661"/>
    <n v="81576"/>
    <d v="2013-06-08T00:00:00"/>
    <d v="1899-12-30T13:04:26"/>
    <x v="6"/>
    <x v="4"/>
    <x v="7"/>
  </r>
  <r>
    <s v="Mahon Rau"/>
    <s v="XYZ Corp"/>
    <s v="+1 (892) 208-9153"/>
    <s v="9837 Maple Cove"/>
    <s v="Newport News"/>
    <s v="VA"/>
    <x v="1"/>
    <n v="23601"/>
    <n v="81518"/>
    <d v="2013-04-13T00:00:00"/>
    <d v="1899-12-30T21:26:40"/>
    <x v="6"/>
    <x v="10"/>
    <x v="7"/>
  </r>
  <r>
    <s v="Abrona Mckenna"/>
    <s v="QWERTY Logistics"/>
    <s v="+1 (877) 697-7401"/>
    <s v="735 Oak Drive"/>
    <s v="Cape Coral"/>
    <s v="FL"/>
    <x v="1"/>
    <n v="33904"/>
    <n v="81318"/>
    <d v="2015-10-21T00:00:00"/>
    <d v="1899-12-30T04:20:11"/>
    <x v="7"/>
    <x v="3"/>
    <x v="5"/>
  </r>
  <r>
    <s v="Carson Haag"/>
    <s v="Caliban Industries"/>
    <s v="+1 (356) 685-0664"/>
    <s v="27 Maple Street"/>
    <s v="Elizabeth"/>
    <s v="NJ"/>
    <x v="2"/>
    <s v="07201"/>
    <n v="81274"/>
    <d v="2013-03-05T00:00:00"/>
    <d v="1899-12-30T20:26:29"/>
    <x v="2"/>
    <x v="7"/>
    <x v="7"/>
  </r>
  <r>
    <s v="Doris Burney"/>
    <s v="Vandelay Industries"/>
    <s v="+1 (140) 019-6942"/>
    <s v="5522 Chestnut Drive"/>
    <s v="Murfreesboro"/>
    <s v="TN"/>
    <x v="1"/>
    <n v="37129"/>
    <n v="80756"/>
    <d v="2012-08-16T00:00:00"/>
    <d v="1899-12-30T08:55:53"/>
    <x v="6"/>
    <x v="8"/>
    <x v="8"/>
  </r>
  <r>
    <s v="Reva Giroux"/>
    <s v="Umbrella Corporation"/>
    <s v="+1 (581) 028-7296"/>
    <s v="8682 Park Freeway"/>
    <s v="Baltimore"/>
    <s v="MD"/>
    <x v="2"/>
    <n v="21201"/>
    <n v="80633"/>
    <d v="2014-06-13T00:00:00"/>
    <d v="1899-12-30T09:58:55"/>
    <x v="0"/>
    <x v="4"/>
    <x v="6"/>
  </r>
  <r>
    <s v="Caldwell Emanuel"/>
    <s v="SpringShield"/>
    <s v="+1 (260) 239-8565"/>
    <s v="1545 Washington Loop"/>
    <s v="Tallahassee"/>
    <s v="FL"/>
    <x v="1"/>
    <n v="32301"/>
    <n v="80586"/>
    <d v="2013-07-19T00:00:00"/>
    <d v="1899-12-30T00:44:46"/>
    <x v="2"/>
    <x v="6"/>
    <x v="7"/>
  </r>
  <r>
    <s v="Jessica Mabry"/>
    <s v="Petrox Oil Company"/>
    <s v="+1 (860) 833-4511"/>
    <s v="8879 Jefferson Crescent"/>
    <s v="Rancho Cucamonga"/>
    <s v="CA"/>
    <x v="4"/>
    <n v="91730"/>
    <n v="80547"/>
    <d v="2012-02-18T00:00:00"/>
    <d v="1899-12-30T15:46:47"/>
    <x v="2"/>
    <x v="5"/>
    <x v="8"/>
  </r>
  <r>
    <s v="Burl Jacobsen"/>
    <s v="Wernham Hogg"/>
    <s v="+1 (246) 960-9052"/>
    <s v="9467 Ninth Terrace"/>
    <s v="South Bend"/>
    <s v="IN"/>
    <x v="3"/>
    <n v="46601"/>
    <n v="80310"/>
    <d v="2015-08-10T00:00:00"/>
    <d v="1899-12-30T00:31:55"/>
    <x v="8"/>
    <x v="8"/>
    <x v="5"/>
  </r>
  <r>
    <s v="Alysia Barrows"/>
    <s v="LexCorp"/>
    <s v="+1 (638) 677-1333"/>
    <s v="3660 Washington Canal"/>
    <s v="Port Saint Lucie"/>
    <s v="FL"/>
    <x v="1"/>
    <n v="34952"/>
    <n v="80212"/>
    <d v="2014-04-18T00:00:00"/>
    <d v="1899-12-30T06:31:17"/>
    <x v="6"/>
    <x v="10"/>
    <x v="6"/>
  </r>
  <r>
    <s v="Waymon Meyer"/>
    <s v="Videlectrix"/>
    <s v="+1 (574) 777-0493"/>
    <s v="1751 Seventh Crescent"/>
    <s v="San Jose"/>
    <s v="CA"/>
    <x v="4"/>
    <n v="95110"/>
    <n v="80081"/>
    <d v="2014-11-23T00:00:00"/>
    <d v="1899-12-30T08:12:33"/>
    <x v="6"/>
    <x v="1"/>
    <x v="6"/>
  </r>
  <r>
    <s v="Kyran Bader"/>
    <s v="Demo Inc."/>
    <s v="+1 (319) 461-6849"/>
    <s v="9571 Spring Terrace East"/>
    <s v="Lowell"/>
    <s v="MA"/>
    <x v="2"/>
    <s v="01850"/>
    <n v="79978"/>
    <d v="2012-10-19T00:00:00"/>
    <d v="1899-12-30T00:44:20"/>
    <x v="6"/>
    <x v="3"/>
    <x v="8"/>
  </r>
  <r>
    <s v="Cleo Nixon"/>
    <s v="Globex Corporation"/>
    <s v="+1 (719) 523-2090"/>
    <s v="476 Water Terrace SE"/>
    <s v="Modesto"/>
    <s v="CA"/>
    <x v="4"/>
    <n v="95350"/>
    <n v="79932"/>
    <d v="2013-06-07T00:00:00"/>
    <d v="1899-12-30T20:30:45"/>
    <x v="7"/>
    <x v="4"/>
    <x v="7"/>
  </r>
  <r>
    <s v="Latham Mercier"/>
    <s v="Trans Regional Airlines"/>
    <s v="+1 (697) 563-5421"/>
    <s v="2656 Adams Cove West"/>
    <s v="Long Beach"/>
    <s v="CA"/>
    <x v="4"/>
    <n v="90802"/>
    <n v="79745"/>
    <d v="2012-09-09T00:00:00"/>
    <d v="1899-12-30T17:58:48"/>
    <x v="7"/>
    <x v="0"/>
    <x v="8"/>
  </r>
  <r>
    <s v="Cayla Chow"/>
    <s v="TetraCorp"/>
    <s v="+1 (161) 236-9574"/>
    <s v="2070 Lake Boulevard North"/>
    <s v="Denton"/>
    <s v="TX"/>
    <x v="0"/>
    <n v="76201"/>
    <n v="79275"/>
    <d v="2012-07-09T00:00:00"/>
    <d v="1899-12-30T15:28:04"/>
    <x v="2"/>
    <x v="6"/>
    <x v="8"/>
  </r>
  <r>
    <s v="Katlin Spooner"/>
    <s v="Southern Railway of Northern Ireland"/>
    <s v="+1 (977) 161-2465"/>
    <s v="4185 Cherry Road North"/>
    <s v="Mesa"/>
    <s v="AZ"/>
    <x v="0"/>
    <n v="85201"/>
    <n v="79187"/>
    <d v="2012-05-27T00:00:00"/>
    <d v="1899-12-30T11:47:20"/>
    <x v="6"/>
    <x v="9"/>
    <x v="8"/>
  </r>
  <r>
    <s v="Jacquelyn Randall"/>
    <s v="Bluth Company"/>
    <s v="+1 (781) 511-9059"/>
    <s v="9266 Maple Alley"/>
    <s v="Coral Springs"/>
    <s v="FL"/>
    <x v="1"/>
    <n v="33065"/>
    <n v="79124"/>
    <d v="2015-11-20T00:00:00"/>
    <d v="1899-12-30T05:14:34"/>
    <x v="6"/>
    <x v="1"/>
    <x v="5"/>
  </r>
  <r>
    <s v="Ivana Wing"/>
    <s v="Universal Exports"/>
    <s v="+1 (440) 663-5098"/>
    <s v="3260 Lincoln Drive"/>
    <s v="Richmond"/>
    <s v="CA"/>
    <x v="4"/>
    <n v="94801"/>
    <n v="78955"/>
    <d v="2015-02-23T00:00:00"/>
    <d v="1899-12-30T20:34:42"/>
    <x v="6"/>
    <x v="5"/>
    <x v="5"/>
  </r>
  <r>
    <s v="Sanaa Bruno"/>
    <s v="Globo Gym American Corp"/>
    <s v="+1 (060) 473-7590"/>
    <s v="8067 Washington Terrace"/>
    <s v="Vancouver"/>
    <s v="WA"/>
    <x v="4"/>
    <n v="98660"/>
    <n v="78768"/>
    <d v="2013-06-25T00:00:00"/>
    <d v="1899-12-30T02:31:31"/>
    <x v="8"/>
    <x v="4"/>
    <x v="7"/>
  </r>
  <r>
    <s v="Harland Coates"/>
    <s v="Nordyne Defense Dynamics"/>
    <s v="+1 (005) 558-6844"/>
    <s v="2799 Washington Road"/>
    <s v="Salinas"/>
    <s v="CA"/>
    <x v="4"/>
    <n v="93901"/>
    <n v="78655"/>
    <d v="2012-03-20T00:00:00"/>
    <d v="1899-12-30T12:31:23"/>
    <x v="7"/>
    <x v="7"/>
    <x v="8"/>
  </r>
  <r>
    <s v="Karson Martell"/>
    <s v="Onion Pacific Railroad"/>
    <s v="+1 (332) 309-6601"/>
    <s v="2452 Grove Circle"/>
    <s v="Oklahoma City"/>
    <s v="OK"/>
    <x v="0"/>
    <n v="73102"/>
    <n v="78599"/>
    <d v="2014-06-24T00:00:00"/>
    <d v="1899-12-30T11:40:15"/>
    <x v="6"/>
    <x v="4"/>
    <x v="6"/>
  </r>
  <r>
    <s v="Rhiannon Hendon"/>
    <s v="Trans Pacific Airlines"/>
    <s v="+1 (749) 282-6956"/>
    <s v="2222 Elm Boulevard"/>
    <s v="Downey"/>
    <s v="CA"/>
    <x v="4"/>
    <n v="90240"/>
    <n v="78249"/>
    <d v="2012-03-10T00:00:00"/>
    <d v="1899-12-30T17:52:38"/>
    <x v="2"/>
    <x v="7"/>
    <x v="8"/>
  </r>
  <r>
    <s v="Shelbie Moll"/>
    <s v="Virtucon"/>
    <s v="+1 (760) 864-1656"/>
    <s v="7125 Cedar Drive East"/>
    <s v="Paterson"/>
    <s v="NJ"/>
    <x v="2"/>
    <s v="07501"/>
    <n v="77865"/>
    <d v="2013-10-14T00:00:00"/>
    <d v="1899-12-30T16:20:25"/>
    <x v="6"/>
    <x v="3"/>
    <x v="7"/>
  </r>
  <r>
    <s v="Elois Blackman"/>
    <s v="Virtucon"/>
    <s v="+1 (930) 243-6149"/>
    <s v="2330 Hill Freeway"/>
    <s v="Boston"/>
    <s v="MA"/>
    <x v="2"/>
    <s v="02108"/>
    <n v="77696"/>
    <d v="2015-06-27T00:00:00"/>
    <d v="1899-12-30T19:22:40"/>
    <x v="2"/>
    <x v="4"/>
    <x v="5"/>
  </r>
  <r>
    <s v="Kennith Lind"/>
    <s v="Sombra Corporation"/>
    <s v="+1 (166) 104-4507"/>
    <s v="5094 Central Street"/>
    <s v="Concord"/>
    <s v="CA"/>
    <x v="4"/>
    <n v="94518"/>
    <n v="77340"/>
    <d v="2012-02-03T00:00:00"/>
    <d v="1899-12-30T00:06:07"/>
    <x v="7"/>
    <x v="5"/>
    <x v="8"/>
  </r>
  <r>
    <s v="Adelie Kimbrough"/>
    <s v="Stark Industries"/>
    <s v="+1 (422) 776-3643"/>
    <s v="1421 Spring Lane NW"/>
    <s v="Honolulu"/>
    <s v="HI"/>
    <x v="4"/>
    <n v="96813"/>
    <n v="76657"/>
    <d v="2014-05-12T00:00:00"/>
    <d v="1899-12-30T18:33:02"/>
    <x v="6"/>
    <x v="9"/>
    <x v="6"/>
  </r>
  <r>
    <s v="Jason Antonio"/>
    <s v="Kumatsu Motors"/>
    <s v="+1 (497) 432-8755"/>
    <s v="3861 Walnut Canal"/>
    <s v="Aurora"/>
    <s v="IL"/>
    <x v="3"/>
    <n v="60504"/>
    <n v="76340"/>
    <d v="2013-11-15T00:00:00"/>
    <d v="1899-12-30T16:27:27"/>
    <x v="7"/>
    <x v="1"/>
    <x v="7"/>
  </r>
  <r>
    <s v="Isolde Jacques"/>
    <s v="BLAND Corporation"/>
    <s v="+1 (336) 257-0026"/>
    <s v="888 Fifth Row"/>
    <s v="Tampa"/>
    <s v="FL"/>
    <x v="1"/>
    <n v="33602"/>
    <n v="76166"/>
    <d v="2015-02-27T00:00:00"/>
    <d v="1899-12-30T08:13:21"/>
    <x v="7"/>
    <x v="5"/>
    <x v="5"/>
  </r>
  <r>
    <s v="Mya Rollins"/>
    <s v="Globo-Chem"/>
    <s v="+1 (494) 793-4879"/>
    <s v="7684 Elm Court"/>
    <s v="Berkeley"/>
    <s v="CA"/>
    <x v="4"/>
    <n v="94702"/>
    <n v="76140"/>
    <d v="2013-12-31T00:00:00"/>
    <d v="1899-12-30T11:23:09"/>
    <x v="6"/>
    <x v="2"/>
    <x v="7"/>
  </r>
  <r>
    <s v="Asa Castellano"/>
    <s v="Chez Quis"/>
    <s v="+1 (018) 477-4889"/>
    <s v="77 Lincoln Lane SE"/>
    <s v="Des Moines"/>
    <s v="IA"/>
    <x v="3"/>
    <n v="50309"/>
    <n v="76045"/>
    <d v="2013-09-14T00:00:00"/>
    <d v="1899-12-30T11:16:34"/>
    <x v="6"/>
    <x v="0"/>
    <x v="7"/>
  </r>
  <r>
    <s v="Sydney Burrell"/>
    <s v="Soar Airlines"/>
    <s v="+1 (752) 113-3079"/>
    <s v="6922 First Court"/>
    <s v="Arlington"/>
    <s v="VA"/>
    <x v="1"/>
    <n v="22201"/>
    <n v="75612"/>
    <d v="2012-04-12T00:00:00"/>
    <d v="1899-12-30T23:14:28"/>
    <x v="7"/>
    <x v="10"/>
    <x v="8"/>
  </r>
  <r>
    <s v="Isis Burr"/>
    <s v="Blarg Factory"/>
    <s v="+1 (937) 062-3850"/>
    <s v="3971 Eighth Street"/>
    <s v="Amarillo"/>
    <s v="TX"/>
    <x v="0"/>
    <n v="79101"/>
    <n v="75571"/>
    <d v="2014-11-03T00:00:00"/>
    <d v="1899-12-30T09:16:01"/>
    <x v="7"/>
    <x v="1"/>
    <x v="6"/>
  </r>
  <r>
    <s v="Dempster Nix"/>
    <s v="Brown Streak Railroad"/>
    <s v="+1 (952) 057-9666"/>
    <s v="6825 Water Terrace"/>
    <s v="Portland"/>
    <s v="OR"/>
    <x v="4"/>
    <n v="97201"/>
    <n v="75269"/>
    <d v="2015-12-09T00:00:00"/>
    <d v="1899-12-30T08:05:31"/>
    <x v="6"/>
    <x v="2"/>
    <x v="5"/>
  </r>
  <r>
    <s v="Nova Gragg"/>
    <s v="Bad Wolf Corporation"/>
    <s v="+1 (222) 666-8887"/>
    <s v="2141 Maple Park"/>
    <s v="Simi Valley"/>
    <s v="CA"/>
    <x v="4"/>
    <n v="93065"/>
    <n v="75000"/>
    <d v="2013-07-22T00:00:00"/>
    <d v="1899-12-30T02:45:41"/>
    <x v="7"/>
    <x v="6"/>
    <x v="7"/>
  </r>
  <r>
    <s v="Ronald Taggart"/>
    <s v="Trans United Airways"/>
    <s v="+1 (921) 546-6865"/>
    <s v="5738 Church Way"/>
    <s v="Garden Grove"/>
    <s v="CA"/>
    <x v="4"/>
    <n v="92640"/>
    <n v="74955"/>
    <d v="2012-07-01T00:00:00"/>
    <d v="1899-12-30T19:41:07"/>
    <x v="7"/>
    <x v="6"/>
    <x v="8"/>
  </r>
  <r>
    <s v="Evans Chu"/>
    <s v="NorthAm Robotics"/>
    <s v="+1 (652) 417-8841"/>
    <s v="3827 View Way East"/>
    <s v="Akron"/>
    <s v="OH"/>
    <x v="3"/>
    <n v="44301"/>
    <n v="74923"/>
    <d v="2014-07-22T00:00:00"/>
    <d v="1899-12-30T07:53:48"/>
    <x v="7"/>
    <x v="6"/>
    <x v="6"/>
  </r>
  <r>
    <s v="Rolando Oconner"/>
    <s v="Onion Pacific Railroad"/>
    <s v="+1 (947) 381-0657"/>
    <s v="9746 View Avenue NW"/>
    <s v="Murrieta"/>
    <s v="CA"/>
    <x v="4"/>
    <n v="92562"/>
    <n v="74794"/>
    <d v="2013-02-23T00:00:00"/>
    <d v="1899-12-30T09:16:14"/>
    <x v="2"/>
    <x v="5"/>
    <x v="7"/>
  </r>
  <r>
    <s v="Emile Hummel"/>
    <s v="Initech"/>
    <s v="+1 (873) 888-7499"/>
    <s v="3916 Grove Avenue North"/>
    <s v="Denver"/>
    <s v="CO"/>
    <x v="4"/>
    <n v="80202"/>
    <n v="74681"/>
    <d v="2014-10-05T00:00:00"/>
    <d v="1899-12-30T10:58:18"/>
    <x v="2"/>
    <x v="3"/>
    <x v="6"/>
  </r>
  <r>
    <s v="Hunter Poe"/>
    <s v="Arlesdale Railway"/>
    <s v="+1 (001) 781-0564"/>
    <s v="3501 Maple Street West"/>
    <s v="Reno"/>
    <s v="NV"/>
    <x v="4"/>
    <n v="89501"/>
    <n v="74400"/>
    <d v="2012-02-03T00:00:00"/>
    <d v="1899-12-30T00:58:40"/>
    <x v="6"/>
    <x v="5"/>
    <x v="8"/>
  </r>
  <r>
    <s v="Bernard Hutchison"/>
    <s v="NorthAm Robotics"/>
    <s v="+1 (210) 999-3109"/>
    <s v="4167 View Avenue East"/>
    <s v="Flint"/>
    <s v="MI"/>
    <x v="3"/>
    <n v="48502"/>
    <n v="73989"/>
    <d v="2012-01-12T00:00:00"/>
    <d v="1899-12-30T01:58:30"/>
    <x v="6"/>
    <x v="11"/>
    <x v="8"/>
  </r>
  <r>
    <s v="Meris Thurston"/>
    <s v="Sonky Rubber Goods"/>
    <s v="+1 (693) 442-4263"/>
    <s v="1169 Lake Parkway South"/>
    <s v="Toledo"/>
    <s v="OH"/>
    <x v="3"/>
    <n v="43602"/>
    <n v="73592"/>
    <d v="2014-01-02T00:00:00"/>
    <d v="1899-12-30T07:03:47"/>
    <x v="6"/>
    <x v="11"/>
    <x v="6"/>
  </r>
  <r>
    <s v="Mandar Houser"/>
    <s v="Data Systems"/>
    <s v="+1 (560) 626-0209"/>
    <s v="4471 View Drive"/>
    <s v="Kansas City"/>
    <s v="KS"/>
    <x v="3"/>
    <n v="66101"/>
    <n v="73494"/>
    <d v="2011-09-23T00:00:00"/>
    <d v="1899-12-30T20:34:14"/>
    <x v="6"/>
    <x v="0"/>
    <x v="9"/>
  </r>
  <r>
    <s v="Fabiola Jaeger"/>
    <s v="TetraCorp"/>
    <s v="+1 (959) 264-0438"/>
    <s v="9961 Maple Crescent"/>
    <s v="New York"/>
    <s v="NY"/>
    <x v="2"/>
    <n v="10001"/>
    <n v="73183"/>
    <d v="2011-10-12T00:00:00"/>
    <d v="1899-12-30T10:51:00"/>
    <x v="6"/>
    <x v="3"/>
    <x v="9"/>
  </r>
  <r>
    <s v="Nellie Causey"/>
    <s v="Mammoth Pictures"/>
    <s v="+1 (428) 634-0326"/>
    <s v="8795 Lake Place"/>
    <s v="Stockton"/>
    <s v="CA"/>
    <x v="4"/>
    <n v="95202"/>
    <n v="73044"/>
    <d v="2012-07-15T00:00:00"/>
    <d v="1899-12-30T15:36:57"/>
    <x v="6"/>
    <x v="6"/>
    <x v="8"/>
  </r>
  <r>
    <s v="Cala Lucas"/>
    <s v="Primatech"/>
    <s v="+1 (394) 213-0021"/>
    <s v="1710 Market Terrace NE"/>
    <s v="Newark"/>
    <s v="NJ"/>
    <x v="2"/>
    <s v="07102"/>
    <n v="72611"/>
    <d v="2012-02-01T00:00:00"/>
    <d v="1899-12-30T13:46:14"/>
    <x v="2"/>
    <x v="5"/>
    <x v="8"/>
  </r>
  <r>
    <s v="Wyatt Bernstein"/>
    <s v="Initech"/>
    <s v="+1 (534) 905-7066"/>
    <s v="5838 Water Canal NW"/>
    <s v="North Las Vegas"/>
    <s v="SD"/>
    <x v="3"/>
    <n v="89030"/>
    <n v="71712"/>
    <d v="2012-02-28T00:00:00"/>
    <d v="1899-12-30T18:25:54"/>
    <x v="2"/>
    <x v="5"/>
    <x v="8"/>
  </r>
  <r>
    <s v="Makala Gardner"/>
    <s v="Atlantic Northern"/>
    <s v="+1 (523) 540-9916"/>
    <s v="4721 Water Road"/>
    <s v="Richmond"/>
    <s v="WI"/>
    <x v="3"/>
    <n v="94801"/>
    <n v="71503"/>
    <d v="2012-03-14T00:00:00"/>
    <d v="1899-12-30T18:38:28"/>
    <x v="6"/>
    <x v="7"/>
    <x v="8"/>
  </r>
  <r>
    <s v="Atara Mccorkle"/>
    <s v="Trans Regional Airlines"/>
    <s v="+1 (494) 710-8552"/>
    <s v="723 Seventh Circle West"/>
    <s v="Billings"/>
    <s v="CT"/>
    <x v="2"/>
    <n v="59101"/>
    <n v="71385"/>
    <d v="2014-08-21T00:00:00"/>
    <d v="1899-12-30T04:57:12"/>
    <x v="6"/>
    <x v="8"/>
    <x v="6"/>
  </r>
  <r>
    <s v="Cortez Bayne"/>
    <s v="Sonky Rubber Goods"/>
    <s v="+1 (585) 495-4556"/>
    <s v="2586 Third Drive North"/>
    <s v="Oceanside"/>
    <s v="DC"/>
    <x v="2"/>
    <n v="92054"/>
    <n v="71249"/>
    <d v="2014-08-24T00:00:00"/>
    <d v="1899-12-30T10:47:55"/>
    <x v="8"/>
    <x v="8"/>
    <x v="6"/>
  </r>
  <r>
    <s v="Storm Henke"/>
    <s v="TriOptimum Corporation"/>
    <s v="+1 (087) 010-2932"/>
    <s v="615 Market Place"/>
    <s v="Joliet"/>
    <s v="IL"/>
    <x v="3"/>
    <n v="60431"/>
    <n v="71223"/>
    <d v="2014-01-15T00:00:00"/>
    <d v="1899-12-30T19:23:00"/>
    <x v="6"/>
    <x v="11"/>
    <x v="6"/>
  </r>
  <r>
    <s v="Jaydon Brantley"/>
    <s v="Northern &amp; Southern Railway"/>
    <s v="+1 (782) 020-9106"/>
    <s v="5196 Maple Cove"/>
    <s v="Madison"/>
    <s v="WI"/>
    <x v="3"/>
    <n v="53703"/>
    <n v="71031"/>
    <d v="2014-07-18T00:00:00"/>
    <d v="1899-12-30T08:19:32"/>
    <x v="0"/>
    <x v="6"/>
    <x v="6"/>
  </r>
  <r>
    <s v="Kalinda Manley"/>
    <s v="Trans Continental Airlines"/>
    <s v="+1 (344) 941-5759"/>
    <s v="5786 Spring Cove"/>
    <s v="Lexington"/>
    <s v="KY"/>
    <x v="1"/>
    <n v="40502"/>
    <n v="70752"/>
    <d v="2013-12-01T00:00:00"/>
    <d v="1899-12-30T16:53:35"/>
    <x v="6"/>
    <x v="2"/>
    <x v="7"/>
  </r>
  <r>
    <s v="Roscoe Batts"/>
    <s v="Hishii Industries"/>
    <s v="+1 (045) 099-7653"/>
    <s v="2649 Chestnut Alley"/>
    <s v="Hialeah"/>
    <s v="FL"/>
    <x v="1"/>
    <n v="33010"/>
    <n v="70694"/>
    <d v="2013-11-20T00:00:00"/>
    <d v="1899-12-30T18:06:20"/>
    <x v="7"/>
    <x v="1"/>
    <x v="7"/>
  </r>
  <r>
    <s v="Iniko Nolan"/>
    <s v="Union Aerospace Corporation"/>
    <s v="+1 (866) 757-4780"/>
    <s v="9710 Pine Canal North"/>
    <s v="Tacoma"/>
    <s v="WA"/>
    <x v="4"/>
    <n v="98402"/>
    <n v="70565"/>
    <d v="2012-05-22T00:00:00"/>
    <d v="1899-12-30T20:14:22"/>
    <x v="2"/>
    <x v="9"/>
    <x v="8"/>
  </r>
  <r>
    <s v="Madalynn Sparks"/>
    <s v="Uplink Corporation"/>
    <s v="+1 (744) 791-1898"/>
    <s v="5569 Elm Parkway SE"/>
    <s v="San Diego"/>
    <s v="CA"/>
    <x v="4"/>
    <n v="92101"/>
    <n v="70325"/>
    <d v="2012-02-08T00:00:00"/>
    <d v="1899-12-30T12:14:57"/>
    <x v="7"/>
    <x v="5"/>
    <x v="8"/>
  </r>
  <r>
    <s v="Joshua Humphries"/>
    <s v="Trans American Airlines"/>
    <s v="+1 (519) 458-2118"/>
    <s v="3223 Adams Drive SW"/>
    <s v="Wilmington"/>
    <s v="NC"/>
    <x v="1"/>
    <n v="28403"/>
    <n v="70275"/>
    <d v="2014-08-06T00:00:00"/>
    <d v="1899-12-30T11:23:01"/>
    <x v="8"/>
    <x v="8"/>
    <x v="6"/>
  </r>
  <r>
    <s v="Aria Cochrane"/>
    <s v="Northern &amp; Southern Railway"/>
    <s v="+1 (125) 161-1714"/>
    <s v="1302 Ninth Drive"/>
    <s v="Springfield"/>
    <s v="MO"/>
    <x v="3"/>
    <n v="65802"/>
    <n v="69677"/>
    <d v="2013-06-26T00:00:00"/>
    <d v="1899-12-30T13:55:50"/>
    <x v="0"/>
    <x v="4"/>
    <x v="7"/>
  </r>
  <r>
    <s v="Mardell Schmitt"/>
    <s v="Acme Corp"/>
    <s v="+1 (985) 773-7455"/>
    <s v="3837 Valley Row"/>
    <s v="Arvada"/>
    <s v="CO"/>
    <x v="4"/>
    <n v="80002"/>
    <n v="69398"/>
    <d v="2013-01-25T00:00:00"/>
    <d v="1899-12-30T18:40:01"/>
    <x v="6"/>
    <x v="11"/>
    <x v="7"/>
  </r>
  <r>
    <s v="Ayana Yazzie"/>
    <s v="Sheinhardt Wig Company"/>
    <s v="+1 (155) 510-7418"/>
    <s v="4554 Water Place North"/>
    <s v="Topeka"/>
    <s v="KS"/>
    <x v="3"/>
    <n v="66603"/>
    <n v="69105"/>
    <d v="2014-07-07T00:00:00"/>
    <d v="1899-12-30T19:41:57"/>
    <x v="7"/>
    <x v="6"/>
    <x v="6"/>
  </r>
  <r>
    <s v="Pete Hanlon"/>
    <s v="Tessier-Ashpool"/>
    <s v="+1 (135) 244-5758"/>
    <s v="2331 View Road SW"/>
    <s v="Garden Grove"/>
    <s v="CA"/>
    <x v="4"/>
    <n v="92640"/>
    <n v="68585"/>
    <d v="2011-01-05T00:00:00"/>
    <d v="1899-12-30T10:31:09"/>
    <x v="6"/>
    <x v="11"/>
    <x v="9"/>
  </r>
  <r>
    <s v="Zora Ness"/>
    <s v="Arlesdale Railway"/>
    <s v="+1 (805) 556-1073"/>
    <s v="2010 Central Crescent"/>
    <s v="Clarksville"/>
    <s v="TN"/>
    <x v="1"/>
    <n v="37040"/>
    <n v="68508"/>
    <d v="2012-11-04T00:00:00"/>
    <d v="1899-12-30T16:47:54"/>
    <x v="6"/>
    <x v="1"/>
    <x v="8"/>
  </r>
  <r>
    <s v="Durwood Dugas"/>
    <s v="Thrift Bank"/>
    <s v="+1 (998) 956-3458"/>
    <s v="9241 Fourth Drive West"/>
    <s v="Pasadena"/>
    <s v="CA"/>
    <x v="4"/>
    <n v="91101"/>
    <n v="68135"/>
    <d v="2013-01-22T00:00:00"/>
    <d v="1899-12-30T18:35:08"/>
    <x v="6"/>
    <x v="11"/>
    <x v="7"/>
  </r>
  <r>
    <s v="Isis See"/>
    <s v="Shinra Electric Power Company"/>
    <s v="+1 (628) 761-6553"/>
    <s v="79 Lincoln Drive NE"/>
    <s v="Akron"/>
    <s v="OH"/>
    <x v="3"/>
    <n v="44301"/>
    <n v="68014"/>
    <d v="2012-12-16T00:00:00"/>
    <d v="1899-12-30T08:05:07"/>
    <x v="7"/>
    <x v="2"/>
    <x v="8"/>
  </r>
  <r>
    <s v="Caldwell Odonnell"/>
    <s v="Extensive Enterprise"/>
    <s v="+1 (852) 472-9379"/>
    <s v="7193 Church Cove"/>
    <s v="Fremont"/>
    <s v="CA"/>
    <x v="4"/>
    <n v="94536"/>
    <n v="67787"/>
    <d v="2012-03-13T00:00:00"/>
    <d v="1899-12-30T07:27:23"/>
    <x v="7"/>
    <x v="7"/>
    <x v="8"/>
  </r>
  <r>
    <s v="Coleman Garvey"/>
    <s v="Chez Quis"/>
    <s v="+1 (828) 137-0385"/>
    <s v="8111 Sixth Court SW"/>
    <s v="Cedar Rapids"/>
    <s v="IA"/>
    <x v="3"/>
    <n v="52401"/>
    <n v="67747"/>
    <d v="2012-02-04T00:00:00"/>
    <d v="1899-12-30T13:30:04"/>
    <x v="2"/>
    <x v="5"/>
    <x v="8"/>
  </r>
  <r>
    <s v="Estefania Lowman"/>
    <s v="Klimpys"/>
    <s v="+1 (906) 433-1845"/>
    <s v="4062 Spring Circle"/>
    <s v="Seattle"/>
    <s v="WA"/>
    <x v="4"/>
    <n v="98101"/>
    <n v="67534"/>
    <d v="2013-05-04T00:00:00"/>
    <d v="1899-12-30T16:37:03"/>
    <x v="6"/>
    <x v="9"/>
    <x v="7"/>
  </r>
  <r>
    <s v="Eloisa Vogt"/>
    <s v="ZiffCorp"/>
    <s v="+1 (982) 018-9385"/>
    <s v="1118 Second Circle"/>
    <s v="Santa Ana"/>
    <s v="CA"/>
    <x v="4"/>
    <n v="92701"/>
    <n v="67196"/>
    <d v="2011-05-05T00:00:00"/>
    <d v="1899-12-30T15:05:27"/>
    <x v="2"/>
    <x v="9"/>
    <x v="9"/>
  </r>
  <r>
    <s v="Abbott Thorn"/>
    <s v="Powell Motors"/>
    <s v="+1 (435) 283-5215"/>
    <s v="9011 Main Row"/>
    <s v="Tampa"/>
    <s v="FL"/>
    <x v="1"/>
    <n v="33602"/>
    <n v="67028"/>
    <d v="2013-08-19T00:00:00"/>
    <d v="1899-12-30T00:52:29"/>
    <x v="6"/>
    <x v="8"/>
    <x v="7"/>
  </r>
  <r>
    <s v="Campbell Fishman"/>
    <s v="Paradise Airlines"/>
    <s v="+1 (519) 906-3962"/>
    <s v="2421 Eighth Row SW"/>
    <s v="Miramar"/>
    <s v="FL"/>
    <x v="1"/>
    <n v="33023"/>
    <n v="66602"/>
    <d v="2012-12-03T00:00:00"/>
    <d v="1899-12-30T01:11:02"/>
    <x v="6"/>
    <x v="2"/>
    <x v="8"/>
  </r>
  <r>
    <s v="Oran Clarke"/>
    <s v="Matsumura Fishworks"/>
    <s v="+1 (986) 841-8244"/>
    <s v="8102 Ninth Crescent"/>
    <s v="Hartford"/>
    <s v="CT"/>
    <x v="2"/>
    <n v="6103"/>
    <n v="66511"/>
    <d v="2011-07-05T00:00:00"/>
    <d v="1899-12-30T08:18:18"/>
    <x v="7"/>
    <x v="6"/>
    <x v="9"/>
  </r>
  <r>
    <s v="Fola Mayer"/>
    <s v="Trans Pacific Airlines"/>
    <s v="+1 (367) 045-2516"/>
    <s v="8748 Main Avenue"/>
    <s v="Elk Grove"/>
    <s v="CA"/>
    <x v="4"/>
    <n v="95624"/>
    <n v="66151"/>
    <d v="2011-05-28T00:00:00"/>
    <d v="1899-12-30T17:41:13"/>
    <x v="6"/>
    <x v="9"/>
    <x v="9"/>
  </r>
  <r>
    <s v="Jovan Lu"/>
    <s v="Matsumura Fishworks"/>
    <s v="+1 (294) 131-7635"/>
    <s v="6164 Union Place"/>
    <s v="Miami"/>
    <s v="FL"/>
    <x v="1"/>
    <n v="33122"/>
    <n v="65946"/>
    <d v="2011-06-01T00:00:00"/>
    <d v="1899-12-30T16:29:33"/>
    <x v="6"/>
    <x v="4"/>
    <x v="9"/>
  </r>
  <r>
    <s v="Kailee Robson"/>
    <s v="Crudgington Brewery"/>
    <s v="+1 (216) 933-5220"/>
    <s v="5993 Ninth Place East"/>
    <s v="Fresno"/>
    <s v="CA"/>
    <x v="4"/>
    <n v="93701"/>
    <n v="65024"/>
    <d v="2013-02-05T00:00:00"/>
    <d v="1899-12-30T07:20:37"/>
    <x v="7"/>
    <x v="5"/>
    <x v="7"/>
  </r>
  <r>
    <s v="Trevor Carden"/>
    <s v="Widget Corp"/>
    <s v="+1 (189) 761-9837"/>
    <s v="7671 Cedar Canal"/>
    <s v="Portland"/>
    <s v="OR"/>
    <x v="4"/>
    <n v="97201"/>
    <n v="64534"/>
    <d v="2013-09-28T00:00:00"/>
    <d v="1899-12-30T14:41:05"/>
    <x v="8"/>
    <x v="0"/>
    <x v="7"/>
  </r>
  <r>
    <s v="Lyman Horan"/>
    <s v="TranCon Airways"/>
    <s v="+1 (985) 092-5190"/>
    <s v="504 Eighth Street East"/>
    <s v="Fontana"/>
    <s v="CA"/>
    <x v="4"/>
    <n v="92335"/>
    <n v="64361"/>
    <d v="2013-09-10T00:00:00"/>
    <d v="1899-12-30T16:49:08"/>
    <x v="8"/>
    <x v="0"/>
    <x v="7"/>
  </r>
  <r>
    <s v="Nessa Stearns"/>
    <s v="Ajax Corporation"/>
    <s v="+1 (702) 908-9779"/>
    <s v="6573 Park Park South"/>
    <s v="Sunnyvale"/>
    <s v="CA"/>
    <x v="4"/>
    <n v="94086"/>
    <n v="64277"/>
    <d v="2012-07-12T00:00:00"/>
    <d v="1899-12-30T04:39:10"/>
    <x v="6"/>
    <x v="6"/>
    <x v="8"/>
  </r>
  <r>
    <s v="Laila Salter"/>
    <s v="Milliways"/>
    <s v="+1 (217) 689-2280"/>
    <s v="5493 Maple Place SE"/>
    <s v="Phoenix"/>
    <s v="AZ"/>
    <x v="0"/>
    <n v="85003"/>
    <n v="63599"/>
    <d v="2013-08-06T00:00:00"/>
    <d v="1899-12-30T13:46:55"/>
    <x v="6"/>
    <x v="8"/>
    <x v="7"/>
  </r>
  <r>
    <s v="Reta Samson"/>
    <s v="Minuteman Cafe"/>
    <s v="+1 (290) 192-6817"/>
    <s v="590 Maple Loop SE"/>
    <s v="Columbia"/>
    <s v="MO"/>
    <x v="3"/>
    <n v="65201"/>
    <n v="63595"/>
    <d v="2013-11-24T00:00:00"/>
    <d v="1899-12-30T21:27:14"/>
    <x v="8"/>
    <x v="1"/>
    <x v="7"/>
  </r>
  <r>
    <s v="Marshall Stanfield"/>
    <s v="Rossum Corporation"/>
    <s v="+1 (520) 232-4347"/>
    <s v="7420 Lake Place"/>
    <s v="Chula Vista"/>
    <s v="CA"/>
    <x v="4"/>
    <n v="91910"/>
    <n v="63151"/>
    <d v="2014-06-03T00:00:00"/>
    <d v="1899-12-30T12:22:36"/>
    <x v="0"/>
    <x v="4"/>
    <x v="6"/>
  </r>
  <r>
    <s v="Roma Hackney"/>
    <s v="Initrode"/>
    <s v="+1 (983) 350-8088"/>
    <s v="6441 Eighth Alley"/>
    <s v="Lincoln"/>
    <s v="NE"/>
    <x v="3"/>
    <n v="68502"/>
    <n v="62539"/>
    <d v="2014-11-19T00:00:00"/>
    <d v="1899-12-30T13:18:49"/>
    <x v="2"/>
    <x v="1"/>
    <x v="6"/>
  </r>
  <r>
    <s v="Rochelle Ruff"/>
    <s v="Ankh-Sto Associates"/>
    <s v="+1 (657) 020-4743"/>
    <s v="9766 Market Cove West"/>
    <s v="Buffalo"/>
    <s v="NY"/>
    <x v="2"/>
    <n v="14201"/>
    <n v="62466"/>
    <d v="2013-02-01T00:00:00"/>
    <d v="1899-12-30T16:45:45"/>
    <x v="6"/>
    <x v="5"/>
    <x v="7"/>
  </r>
  <r>
    <s v="Mikaela Valentine"/>
    <s v="123 Warehousing"/>
    <s v="+1 (436) 907-4425"/>
    <s v="1395 Mill Boulevard"/>
    <s v="Peoria"/>
    <s v="IL"/>
    <x v="3"/>
    <n v="61602"/>
    <n v="62311"/>
    <d v="2013-03-06T00:00:00"/>
    <d v="1899-12-30T11:39:58"/>
    <x v="7"/>
    <x v="7"/>
    <x v="7"/>
  </r>
  <r>
    <s v="Jeri Burney"/>
    <s v="Transworld Consortium"/>
    <s v="+1 (775) 249-9736"/>
    <s v="2518 Oak Canal NW"/>
    <s v="Lansing"/>
    <s v="MI"/>
    <x v="3"/>
    <n v="48906"/>
    <n v="62052"/>
    <d v="2014-12-21T00:00:00"/>
    <d v="1899-12-30T06:16:39"/>
    <x v="0"/>
    <x v="2"/>
    <x v="6"/>
  </r>
  <r>
    <s v="Catharine Donahue"/>
    <s v="Fake Brothers"/>
    <s v="+1 (870) 788-6896"/>
    <s v="8705 Elm Parkway NE"/>
    <s v="Arvada"/>
    <s v="CO"/>
    <x v="4"/>
    <n v="80002"/>
    <n v="62030"/>
    <d v="2013-12-17T00:00:00"/>
    <d v="1899-12-30T19:55:49"/>
    <x v="7"/>
    <x v="2"/>
    <x v="7"/>
  </r>
  <r>
    <s v="Evan Dahl"/>
    <s v="Oceanic Airlines"/>
    <s v="+1 (747) 874-3459"/>
    <s v="1606 Main Place NE"/>
    <s v="Inglewood"/>
    <s v="CA"/>
    <x v="4"/>
    <n v="90301"/>
    <n v="61939"/>
    <d v="2013-10-28T00:00:00"/>
    <d v="1899-12-30T04:19:40"/>
    <x v="6"/>
    <x v="3"/>
    <x v="7"/>
  </r>
  <r>
    <s v="Lehana Calkins"/>
    <s v="Umbrella Corporation"/>
    <s v="+1 (930) 781-2573"/>
    <s v="9691 Seventh Court"/>
    <s v="New Orleans"/>
    <s v="LA"/>
    <x v="1"/>
    <n v="70112"/>
    <n v="61694"/>
    <d v="2013-04-25T00:00:00"/>
    <d v="1899-12-30T03:27:30"/>
    <x v="8"/>
    <x v="10"/>
    <x v="7"/>
  </r>
  <r>
    <s v="Lilika Magee"/>
    <s v="XYZ Corp"/>
    <s v="+1 (062) 922-2895"/>
    <s v="6557 Elm Cove NE"/>
    <s v="Glendale"/>
    <s v="CA"/>
    <x v="4"/>
    <n v="91201"/>
    <n v="61095"/>
    <d v="2014-05-31T00:00:00"/>
    <d v="1899-12-30T18:47:41"/>
    <x v="6"/>
    <x v="9"/>
    <x v="6"/>
  </r>
  <r>
    <s v="Aurelio Chalmers"/>
    <s v="VersaLife Corporation"/>
    <s v="+1 (609) 435-6647"/>
    <s v="6112 Spring Boulevard NW"/>
    <s v="Alexandria"/>
    <s v="VA"/>
    <x v="1"/>
    <n v="22301"/>
    <n v="60610"/>
    <d v="2011-05-05T00:00:00"/>
    <d v="1899-12-30T00:16:14"/>
    <x v="6"/>
    <x v="9"/>
    <x v="9"/>
  </r>
  <r>
    <s v="Davan Younger"/>
    <s v="Sample Inc."/>
    <s v="+1 (228) 985-0438"/>
    <s v="6368 Chestnut Cove"/>
    <s v="Little Rock"/>
    <s v="AR"/>
    <x v="1"/>
    <n v="72201"/>
    <n v="60450"/>
    <d v="2013-11-09T00:00:00"/>
    <d v="1899-12-30T00:46:30"/>
    <x v="8"/>
    <x v="1"/>
    <x v="7"/>
  </r>
  <r>
    <s v="Paulina Tran"/>
    <s v="Queen Industries"/>
    <s v="+1 (604) 702-8538"/>
    <s v="6022 Jefferson Parkway"/>
    <s v="Tacoma"/>
    <s v="WA"/>
    <x v="4"/>
    <n v="98402"/>
    <n v="59892"/>
    <d v="2013-06-23T00:00:00"/>
    <d v="1899-12-30T03:44:20"/>
    <x v="7"/>
    <x v="4"/>
    <x v="7"/>
  </r>
  <r>
    <s v="Benjamin Delarosa"/>
    <s v="Demo Inc."/>
    <s v="+1 (576) 773-1807"/>
    <s v="7034 Fifth Road NW"/>
    <s v="Flint"/>
    <s v="MI"/>
    <x v="3"/>
    <n v="48502"/>
    <n v="59871"/>
    <d v="2013-12-14T00:00:00"/>
    <d v="1899-12-30T14:14:15"/>
    <x v="2"/>
    <x v="2"/>
    <x v="7"/>
  </r>
  <r>
    <s v="Langdon Pierre"/>
    <s v="Gizmonic Institute"/>
    <s v="+1 (928) 706-5939"/>
    <s v="3485 Park Parkway"/>
    <s v="Newport News"/>
    <s v="VA"/>
    <x v="1"/>
    <n v="23601"/>
    <n v="59241"/>
    <d v="2013-09-19T00:00:00"/>
    <d v="1899-12-30T15:43:19"/>
    <x v="6"/>
    <x v="0"/>
    <x v="7"/>
  </r>
  <r>
    <s v="Ardith Maki"/>
    <s v="Quark Industries"/>
    <s v="+1 (802) 942-5082"/>
    <s v="9427 Valley Way East"/>
    <s v="Little Rock"/>
    <s v="AR"/>
    <x v="1"/>
    <n v="72201"/>
    <n v="58834"/>
    <d v="2013-02-22T00:00:00"/>
    <d v="1899-12-30T22:25:08"/>
    <x v="6"/>
    <x v="5"/>
    <x v="7"/>
  </r>
  <r>
    <s v="Katelin Schwarz"/>
    <s v="Kumatsu Motors"/>
    <s v="+1 (412) 225-3243"/>
    <s v="6834 Main Freeway SW"/>
    <s v="North Las Vegas"/>
    <s v="NV"/>
    <x v="4"/>
    <n v="89030"/>
    <n v="58738"/>
    <d v="2012-09-05T00:00:00"/>
    <d v="1899-12-30T15:32:21"/>
    <x v="7"/>
    <x v="0"/>
    <x v="8"/>
  </r>
  <r>
    <s v="Nathanial Bourgeois"/>
    <s v="Water and Power"/>
    <s v="+1 (417) 859-1606"/>
    <s v="1987 Pine Boulevard"/>
    <s v="Philadelphia"/>
    <s v="PA"/>
    <x v="2"/>
    <n v="19102"/>
    <n v="58558"/>
    <d v="2013-07-01T00:00:00"/>
    <d v="1899-12-30T17:15:57"/>
    <x v="6"/>
    <x v="6"/>
    <x v="7"/>
  </r>
  <r>
    <s v="Lottie Speight"/>
    <s v="Slate Rock and Gravel Company"/>
    <s v="+1 (232) 374-1087"/>
    <s v="2440 Seventh Parkway East"/>
    <s v="Naperville"/>
    <s v="IL"/>
    <x v="3"/>
    <n v="60540"/>
    <n v="58543"/>
    <d v="2011-04-05T00:00:00"/>
    <d v="1899-12-30T00:38:46"/>
    <x v="2"/>
    <x v="10"/>
    <x v="9"/>
  </r>
  <r>
    <s v="Jalena Lindley"/>
    <s v="Zorg Industries"/>
    <s v="+1 (791) 149-3010"/>
    <s v="2304 Union Freeway South"/>
    <s v="Simi Valley"/>
    <s v="CA"/>
    <x v="4"/>
    <n v="93065"/>
    <n v="58188"/>
    <d v="2011-07-22T00:00:00"/>
    <d v="1899-12-30T00:37:14"/>
    <x v="7"/>
    <x v="6"/>
    <x v="9"/>
  </r>
  <r>
    <s v="Kiden Mcswain"/>
    <s v="Jupiter Mining Corporation"/>
    <s v="+1 (073) 147-3481"/>
    <s v="5651 Ninth Lane SW"/>
    <s v="Providence"/>
    <s v="RI"/>
    <x v="2"/>
    <s v="02903"/>
    <n v="57608"/>
    <d v="2013-07-04T00:00:00"/>
    <d v="1899-12-30T02:34:52"/>
    <x v="6"/>
    <x v="6"/>
    <x v="7"/>
  </r>
  <r>
    <s v="Landon Palacios"/>
    <s v="Tip Top Cafe"/>
    <s v="+1 (531) 369-9458"/>
    <s v="6385 Second Place"/>
    <s v="Chesapeake"/>
    <s v="VA"/>
    <x v="1"/>
    <n v="23320"/>
    <n v="57533"/>
    <d v="2011-05-04T00:00:00"/>
    <d v="1899-12-30T04:27:29"/>
    <x v="6"/>
    <x v="9"/>
    <x v="9"/>
  </r>
  <r>
    <s v="Baylee Pinkston"/>
    <s v="The Dot Grill"/>
    <s v="+1 (593) 621-5676"/>
    <s v="1307 Sixth Boulevard"/>
    <s v="Fremont"/>
    <s v="CA"/>
    <x v="4"/>
    <n v="94536"/>
    <n v="57304"/>
    <d v="2011-04-29T00:00:00"/>
    <d v="1899-12-30T11:27:21"/>
    <x v="6"/>
    <x v="10"/>
    <x v="9"/>
  </r>
  <r>
    <s v="Ronnie Kinder"/>
    <s v="Smith and Co."/>
    <s v="+1 (380) 082-3486"/>
    <s v="7520 Elm Alley NE"/>
    <s v="Huntsville"/>
    <s v="AL"/>
    <x v="1"/>
    <n v="35801"/>
    <n v="57061"/>
    <d v="2011-06-16T00:00:00"/>
    <d v="1899-12-30T03:41:59"/>
    <x v="2"/>
    <x v="4"/>
    <x v="9"/>
  </r>
  <r>
    <s v="Abel Gamble"/>
    <s v="Galaxy Corp"/>
    <s v="+1 (980) 478-8737"/>
    <s v="8963 Eighth Cove"/>
    <s v="Pembroke Pines"/>
    <s v="FL"/>
    <x v="1"/>
    <n v="33024"/>
    <n v="56576"/>
    <d v="2012-10-23T00:00:00"/>
    <d v="1899-12-30T14:43:10"/>
    <x v="6"/>
    <x v="3"/>
    <x v="8"/>
  </r>
  <r>
    <s v="Ryan Deluca"/>
    <s v="Ankh-Sto Associates"/>
    <s v="+1 (071) 222-7265"/>
    <s v="2563 Elm Loop North"/>
    <s v="Sioux Falls"/>
    <s v="SD"/>
    <x v="3"/>
    <n v="57102"/>
    <n v="56383"/>
    <d v="2011-01-09T00:00:00"/>
    <d v="1899-12-30T01:27:18"/>
    <x v="7"/>
    <x v="11"/>
    <x v="9"/>
  </r>
  <r>
    <s v="Rory Vang"/>
    <s v="Atlantic International Airlines"/>
    <s v="+1 (877) 713-9572"/>
    <s v="2578 Water Drive South"/>
    <s v="Yonkers"/>
    <s v="NY"/>
    <x v="2"/>
    <n v="10701"/>
    <n v="55888"/>
    <d v="2011-12-22T00:00:00"/>
    <d v="1899-12-30T09:37:51"/>
    <x v="7"/>
    <x v="2"/>
    <x v="9"/>
  </r>
  <r>
    <s v="Garvey Dupree"/>
    <s v="Globo Gym American Corp"/>
    <s v="+1 (571) 129-1559"/>
    <s v="3884 Hill Park East"/>
    <s v="South Bend"/>
    <s v="IN"/>
    <x v="3"/>
    <n v="46601"/>
    <n v="55773"/>
    <d v="2011-05-11T00:00:00"/>
    <d v="1899-12-30T17:37:41"/>
    <x v="6"/>
    <x v="9"/>
    <x v="9"/>
  </r>
  <r>
    <s v="Syble Dillon"/>
    <s v="Soar Airlines"/>
    <s v="+1 (848) 357-1659"/>
    <s v="5247 Washington Drive"/>
    <s v="Carlsbad"/>
    <s v="CA"/>
    <x v="4"/>
    <n v="92008"/>
    <n v="55277"/>
    <d v="2012-10-17T00:00:00"/>
    <d v="1899-12-30T01:36:49"/>
    <x v="2"/>
    <x v="3"/>
    <x v="8"/>
  </r>
  <r>
    <s v="Hastings Hailey"/>
    <s v="Water and Power"/>
    <s v="+1 (203) 631-8348"/>
    <s v="8368 Church Circle NE"/>
    <s v="Rochester"/>
    <s v="NY"/>
    <x v="2"/>
    <n v="14604"/>
    <n v="54864"/>
    <d v="2013-10-29T00:00:00"/>
    <d v="1899-12-30T15:00:29"/>
    <x v="8"/>
    <x v="3"/>
    <x v="7"/>
  </r>
  <r>
    <s v="Travis Bruno"/>
    <s v="Galaxy Corp"/>
    <s v="+1 (543) 939-2931"/>
    <s v="3382 Lincoln Place SE"/>
    <s v="Pomona"/>
    <s v="CA"/>
    <x v="4"/>
    <n v="91767"/>
    <n v="54597"/>
    <d v="2011-12-29T00:00:00"/>
    <d v="1899-12-30T08:07:15"/>
    <x v="2"/>
    <x v="2"/>
    <x v="9"/>
  </r>
  <r>
    <s v="Caelan Putman"/>
    <s v="Trans Global Airlines"/>
    <s v="+1 (812) 176-3307"/>
    <s v="2967 Third Freeway South"/>
    <s v="Ontario"/>
    <s v="CA"/>
    <x v="4"/>
    <n v="91761"/>
    <n v="54502"/>
    <d v="2012-01-14T00:00:00"/>
    <d v="1899-12-30T18:18:31"/>
    <x v="6"/>
    <x v="11"/>
    <x v="8"/>
  </r>
  <r>
    <s v="Staci Olds"/>
    <s v="Initech"/>
    <s v="+1 (763) 091-4049"/>
    <s v="6746 First Street SW"/>
    <s v="Boston"/>
    <s v="MA"/>
    <x v="2"/>
    <s v="02108"/>
    <n v="53347"/>
    <d v="2013-01-14T00:00:00"/>
    <d v="1899-12-30T10:04:00"/>
    <x v="6"/>
    <x v="11"/>
    <x v="7"/>
  </r>
  <r>
    <s v="Lalla Pate"/>
    <s v="Keedsler Motors"/>
    <s v="+1 (942) 899-8751"/>
    <s v="746 Fifth Drive West"/>
    <s v="Columbus"/>
    <s v="GA"/>
    <x v="1"/>
    <n v="31901"/>
    <n v="53141"/>
    <d v="2013-03-19T00:00:00"/>
    <d v="1899-12-30T16:23:54"/>
    <x v="2"/>
    <x v="7"/>
    <x v="7"/>
  </r>
  <r>
    <s v="Janeeva Burnett"/>
    <s v="North Central Positronics"/>
    <s v="+1 (315) 454-4478"/>
    <s v="559 First Loop"/>
    <s v="Rochester"/>
    <s v="NY"/>
    <x v="2"/>
    <n v="14604"/>
    <n v="52832"/>
    <d v="2012-05-28T00:00:00"/>
    <d v="1899-12-30T12:49:08"/>
    <x v="6"/>
    <x v="9"/>
    <x v="8"/>
  </r>
  <r>
    <s v="Merrill Poindexter"/>
    <s v="The Dot Grill"/>
    <s v="+1 (947) 649-9621"/>
    <s v="8835 Spring Freeway East"/>
    <s v="Berkeley"/>
    <s v="CA"/>
    <x v="4"/>
    <n v="94702"/>
    <n v="52776"/>
    <d v="2013-12-24T00:00:00"/>
    <d v="1899-12-30T13:58:24"/>
    <x v="2"/>
    <x v="2"/>
    <x v="7"/>
  </r>
  <r>
    <s v="Hanna Pfeiffer"/>
    <s v="Caliban Industries"/>
    <s v="+1 (174) 717-6412"/>
    <s v="438 Maple Road North"/>
    <s v="Chattanooga"/>
    <s v="TN"/>
    <x v="1"/>
    <n v="37402"/>
    <n v="52536"/>
    <d v="2012-03-23T00:00:00"/>
    <d v="1899-12-30T14:37:30"/>
    <x v="7"/>
    <x v="7"/>
    <x v="8"/>
  </r>
  <r>
    <s v="Sullivan Humphries"/>
    <s v="Oceanic Airlines"/>
    <s v="+1 (292) 055-6755"/>
    <s v="6731 Central Cove"/>
    <s v="Corpus Christi"/>
    <s v="TX"/>
    <x v="0"/>
    <n v="78401"/>
    <n v="52041"/>
    <d v="2011-05-22T00:00:00"/>
    <d v="1899-12-30T04:59:27"/>
    <x v="7"/>
    <x v="9"/>
    <x v="9"/>
  </r>
  <r>
    <s v="Kasey Banks"/>
    <s v="Blarg Factory"/>
    <s v="+1 (813) 859-0957"/>
    <s v="3345 Cherry Crescent"/>
    <s v="Baton Rouge"/>
    <s v="LA"/>
    <x v="1"/>
    <n v="70801"/>
    <n v="51960"/>
    <d v="2013-10-01T00:00:00"/>
    <d v="1899-12-30T00:08:56"/>
    <x v="2"/>
    <x v="3"/>
    <x v="7"/>
  </r>
  <r>
    <s v="Zola Hanley"/>
    <s v="Initrode"/>
    <s v="+1 (890) 460-1722"/>
    <s v="5507 First Row North"/>
    <s v="Vallejo"/>
    <s v="CA"/>
    <x v="4"/>
    <n v="94590"/>
    <n v="51812"/>
    <d v="2011-12-18T00:00:00"/>
    <d v="1899-12-30T01:24:43"/>
    <x v="7"/>
    <x v="2"/>
    <x v="9"/>
  </r>
  <r>
    <s v="Clayton Mcmillen"/>
    <s v="MARS Industries"/>
    <s v="+1 (063) 564-5609"/>
    <s v="1876 Cherry Court"/>
    <s v="Wichita"/>
    <s v="KS"/>
    <x v="3"/>
    <n v="67202"/>
    <n v="51232"/>
    <d v="2012-05-18T00:00:00"/>
    <d v="1899-12-30T10:13:20"/>
    <x v="6"/>
    <x v="9"/>
    <x v="8"/>
  </r>
  <r>
    <s v="Quintin Rocha"/>
    <s v="Extensive Enterprise"/>
    <s v="+1 (045) 502-9680"/>
    <s v="882 Central Crescent"/>
    <s v="Green Bay"/>
    <s v="WI"/>
    <x v="3"/>
    <n v="54302"/>
    <n v="50471"/>
    <d v="2011-06-19T00:00:00"/>
    <d v="1899-12-30T04:26:05"/>
    <x v="7"/>
    <x v="4"/>
    <x v="9"/>
  </r>
  <r>
    <s v="Fawn George"/>
    <s v="Plow King"/>
    <s v="+1 (909) 931-7887"/>
    <s v="423 Second Row West"/>
    <s v="Chandler"/>
    <s v="AZ"/>
    <x v="0"/>
    <n v="85224"/>
    <n v="49607"/>
    <d v="2011-02-20T00:00:00"/>
    <d v="1899-12-30T00:31:17"/>
    <x v="7"/>
    <x v="5"/>
    <x v="9"/>
  </r>
  <r>
    <s v="Neona Garay"/>
    <s v="Widget Corp"/>
    <s v="+1 (316) 745-9361"/>
    <s v="4303 Park Cove"/>
    <s v="Naperville"/>
    <s v="IL"/>
    <x v="3"/>
    <n v="60540"/>
    <n v="48711"/>
    <d v="2012-01-25T00:00:00"/>
    <d v="1899-12-30T23:02:00"/>
    <x v="6"/>
    <x v="11"/>
    <x v="8"/>
  </r>
  <r>
    <s v="Johnnie Mclean"/>
    <s v="Gringotts"/>
    <s v="+1 (840) 245-9710"/>
    <s v="3535 Maple Drive"/>
    <s v="Abilene"/>
    <s v="TX"/>
    <x v="0"/>
    <n v="79601"/>
    <n v="48698"/>
    <d v="2011-12-30T00:00:00"/>
    <d v="1899-12-30T09:51:16"/>
    <x v="2"/>
    <x v="2"/>
    <x v="9"/>
  </r>
  <r>
    <s v="Infant Downing"/>
    <s v="Culdee Fell Railway"/>
    <s v="+1 (740) 770-9784"/>
    <s v="4362 Fourth Avenue North"/>
    <s v="Grand Rapids"/>
    <s v="MI"/>
    <x v="3"/>
    <n v="49503"/>
    <n v="48609"/>
    <d v="2012-02-08T00:00:00"/>
    <d v="1899-12-30T22:36:43"/>
    <x v="2"/>
    <x v="5"/>
    <x v="8"/>
  </r>
  <r>
    <s v="Carmelita Sturgill"/>
    <s v="Zorg Industries"/>
    <s v="+1 (711) 060-6183"/>
    <s v="7562 Eighth Way"/>
    <s v="Norwalk"/>
    <s v="CA"/>
    <x v="4"/>
    <n v="90650"/>
    <n v="47826"/>
    <d v="2012-08-22T00:00:00"/>
    <d v="1899-12-30T13:33:51"/>
    <x v="2"/>
    <x v="8"/>
    <x v="8"/>
  </r>
  <r>
    <s v="Gia Viera"/>
    <s v="LexCorp"/>
    <s v="+1 (645) 205-2795"/>
    <s v="828 Elm Canal"/>
    <s v="Albuquerque"/>
    <s v="NM"/>
    <x v="0"/>
    <n v="87102"/>
    <n v="47700"/>
    <d v="2012-06-22T00:00:00"/>
    <d v="1899-12-30T13:29:28"/>
    <x v="7"/>
    <x v="4"/>
    <x v="8"/>
  </r>
  <r>
    <s v="Ayame Wolf"/>
    <s v="Matsumura Fishworks"/>
    <s v="+1 (753) 383-3645"/>
    <s v="886 First Way NE"/>
    <s v="Lansing"/>
    <s v="MI"/>
    <x v="3"/>
    <n v="48906"/>
    <n v="47410"/>
    <d v="2012-06-30T00:00:00"/>
    <d v="1899-12-30T02:27:17"/>
    <x v="7"/>
    <x v="4"/>
    <x v="8"/>
  </r>
  <r>
    <s v="Toby Merrill"/>
    <s v="Roboto Industries"/>
    <s v="+1 (100) 741-3501"/>
    <s v="765 Oak Street SE"/>
    <s v="Jersey City"/>
    <s v="NJ"/>
    <x v="2"/>
    <s v="07302"/>
    <n v="47369"/>
    <d v="2012-02-14T00:00:00"/>
    <d v="1899-12-30T20:25:13"/>
    <x v="6"/>
    <x v="5"/>
    <x v="8"/>
  </r>
  <r>
    <s v="Banyan Rountree"/>
    <s v="Ace Tomato Company"/>
    <s v="+1 (571) 515-2159"/>
    <s v="5488 Central Road NW"/>
    <s v="Pasadena"/>
    <s v="TX"/>
    <x v="0"/>
    <n v="77502"/>
    <n v="46015"/>
    <d v="2012-05-07T00:00:00"/>
    <d v="1899-12-30T12:06:22"/>
    <x v="7"/>
    <x v="9"/>
    <x v="8"/>
  </r>
  <r>
    <s v="Claudia Mcnulty"/>
    <s v="The Queen Victoria"/>
    <s v="+1 (643) 965-0465"/>
    <s v="3387 Eighth Loop SW"/>
    <s v="Louisville"/>
    <s v="KY"/>
    <x v="1"/>
    <n v="40202"/>
    <n v="45545"/>
    <d v="2012-05-16T00:00:00"/>
    <d v="1899-12-30T04:48:46"/>
    <x v="2"/>
    <x v="9"/>
    <x v="8"/>
  </r>
  <r>
    <s v="Tasha Pond"/>
    <s v="Crudgington Brewery"/>
    <s v="+1 (494) 826-0339"/>
    <s v="3033 Mill Way"/>
    <s v="Portland"/>
    <s v="OR"/>
    <x v="4"/>
    <n v="97201"/>
    <n v="44978"/>
    <d v="2011-04-16T00:00:00"/>
    <d v="1899-12-30T02:19:56"/>
    <x v="6"/>
    <x v="10"/>
    <x v="9"/>
  </r>
  <r>
    <s v="Divya Hardesty"/>
    <s v="Big Belly Burger"/>
    <s v="+1 (019) 797-6106"/>
    <s v="6003 Lincoln Boulevard West"/>
    <s v="Rockford"/>
    <s v="IL"/>
    <x v="3"/>
    <n v="61101"/>
    <n v="43420"/>
    <d v="2012-10-17T00:00:00"/>
    <d v="1899-12-30T13:25:26"/>
    <x v="2"/>
    <x v="3"/>
    <x v="8"/>
  </r>
  <r>
    <s v="Annetta Back"/>
    <s v="Roxxon"/>
    <s v="+1 (583) 927-8186"/>
    <s v="1742 Spring Way South"/>
    <s v="Carrollton"/>
    <s v="TX"/>
    <x v="0"/>
    <n v="75006"/>
    <n v="43247"/>
    <d v="2012-04-21T00:00:00"/>
    <d v="1899-12-30T21:11:51"/>
    <x v="2"/>
    <x v="10"/>
    <x v="8"/>
  </r>
  <r>
    <s v="Roy Ballard"/>
    <s v="SpringShield"/>
    <s v="+1 (624) 203-6748"/>
    <s v="2840 Sixth Court NW"/>
    <s v="Ventura"/>
    <s v="CA"/>
    <x v="4"/>
    <n v="93001"/>
    <n v="43038"/>
    <d v="2011-02-15T00:00:00"/>
    <d v="1899-12-30T01:47:23"/>
    <x v="7"/>
    <x v="5"/>
    <x v="9"/>
  </r>
  <r>
    <s v="Cristobal Moe"/>
    <s v="LexCorp"/>
    <s v="+1 (989) 067-2692"/>
    <s v="9025 Second Street West"/>
    <s v="Des Moines"/>
    <s v="IA"/>
    <x v="3"/>
    <n v="50309"/>
    <n v="42461"/>
    <d v="2011-07-25T00:00:00"/>
    <d v="1899-12-30T16:30:48"/>
    <x v="7"/>
    <x v="6"/>
    <x v="9"/>
  </r>
  <r>
    <s v="Luka Johnston"/>
    <s v="Flowers By Irene"/>
    <s v="+1 (666) 292-1338"/>
    <s v="8366 Eighth Lane West"/>
    <s v="Oceanside"/>
    <s v="CA"/>
    <x v="4"/>
    <n v="92054"/>
    <n v="42228"/>
    <d v="2011-04-08T00:00:00"/>
    <d v="1899-12-30T18:56:20"/>
    <x v="6"/>
    <x v="10"/>
    <x v="9"/>
  </r>
  <r>
    <s v="Honey Loomis"/>
    <s v="Massive Dynamic"/>
    <s v="+1 (615) 444-1779"/>
    <s v="539 Main Terrace West"/>
    <s v="Oakland"/>
    <s v="CA"/>
    <x v="4"/>
    <n v="94601"/>
    <n v="42021"/>
    <d v="2012-01-08T00:00:00"/>
    <d v="1899-12-30T12:44:45"/>
    <x v="6"/>
    <x v="11"/>
    <x v="8"/>
  </r>
  <r>
    <s v="Aldo Perron"/>
    <s v="Trans Pacific Airlines"/>
    <s v="+1 (487) 503-7233"/>
    <s v="987 Mill Drive"/>
    <s v="Grand Rapids"/>
    <s v="MI"/>
    <x v="3"/>
    <n v="49503"/>
    <n v="41146"/>
    <d v="2012-07-09T00:00:00"/>
    <d v="1899-12-30T22:23:16"/>
    <x v="6"/>
    <x v="6"/>
    <x v="8"/>
  </r>
  <r>
    <s v="Ainka Colley"/>
    <s v="Federation World Airlines"/>
    <s v="+1 (306) 714-8398"/>
    <s v="4627 Water Lane"/>
    <s v="West Jordan"/>
    <s v="UT"/>
    <x v="4"/>
    <n v="84084"/>
    <n v="40881"/>
    <d v="2012-09-25T00:00:00"/>
    <d v="1899-12-30T23:43:56"/>
    <x v="2"/>
    <x v="0"/>
    <x v="8"/>
  </r>
  <r>
    <s v="Isabis Grigsby"/>
    <s v="Quark Industries"/>
    <s v="+1 (527) 615-5699"/>
    <s v="3297 Park Circle"/>
    <s v="Oklahoma City"/>
    <s v="OK"/>
    <x v="0"/>
    <n v="73102"/>
    <n v="40371"/>
    <d v="2011-04-09T00:00:00"/>
    <d v="1899-12-30T02:07:38"/>
    <x v="2"/>
    <x v="10"/>
    <x v="9"/>
  </r>
  <r>
    <s v="Amanda Willoughby"/>
    <s v="Flowers By Irene"/>
    <s v="+1 (543) 336-2222"/>
    <s v="8019 Fifth Court"/>
    <s v="Rockford"/>
    <s v="IL"/>
    <x v="3"/>
    <n v="61101"/>
    <n v="40162"/>
    <d v="2012-09-05T00:00:00"/>
    <d v="1899-12-30T14:03:18"/>
    <x v="6"/>
    <x v="0"/>
    <x v="8"/>
  </r>
  <r>
    <s v="Cortney Page"/>
    <s v="Praxis Corporation"/>
    <s v="+1 (310) 620-5314"/>
    <s v="8556 Pine Road West"/>
    <s v="Boise"/>
    <s v="ID"/>
    <x v="4"/>
    <n v="83702"/>
    <n v="37255"/>
    <d v="2011-01-30T00:00:00"/>
    <d v="1899-12-30T03:49:00"/>
    <x v="6"/>
    <x v="11"/>
    <x v="9"/>
  </r>
  <r>
    <s v="Bertha Etheridge"/>
    <s v="Water and Power"/>
    <s v="+1 (405) 208-2988"/>
    <s v="4120 Maple Freeway South"/>
    <s v="South Bend"/>
    <s v="IN"/>
    <x v="3"/>
    <n v="46601"/>
    <n v="36942"/>
    <d v="2011-06-21T00:00:00"/>
    <d v="1899-12-30T05:40:07"/>
    <x v="7"/>
    <x v="4"/>
    <x v="9"/>
  </r>
  <r>
    <s v="Oneal Brewster"/>
    <s v="Leeding Engines Ltd."/>
    <s v="+1 (520) 558-6700"/>
    <s v="4718 Sixth Boulevard"/>
    <s v="Joliet"/>
    <s v="IL"/>
    <x v="3"/>
    <n v="60431"/>
    <n v="34339"/>
    <d v="2011-07-26T00:00:00"/>
    <d v="1899-12-30T13:05:31"/>
    <x v="2"/>
    <x v="6"/>
    <x v="9"/>
  </r>
  <r>
    <s v="Joye Gooden"/>
    <s v="The Dot Grill"/>
    <s v="+1 (138) 270-5265"/>
    <s v="7622 Main Parkway"/>
    <s v="Independence"/>
    <s v="MO"/>
    <x v="3"/>
    <n v="64050"/>
    <n v="33289"/>
    <d v="2011-11-06T00:00:00"/>
    <d v="1899-12-30T15:35:15"/>
    <x v="7"/>
    <x v="1"/>
    <x v="9"/>
  </r>
  <r>
    <s v="Lucile Parkinson"/>
    <s v="Canada World Airways"/>
    <s v="+1 (718) 819-1260"/>
    <s v="3524 Market Drive South"/>
    <s v="Santa Rosa"/>
    <s v="CA"/>
    <x v="4"/>
    <n v="95401"/>
    <n v="31297"/>
    <d v="2011-03-05T00:00:00"/>
    <d v="1899-12-30T18:22:04"/>
    <x v="6"/>
    <x v="7"/>
    <x v="9"/>
  </r>
  <r>
    <s v="Simone Kirchner"/>
    <s v="Kumatsu Motors"/>
    <s v="+1 (859) 078-9289"/>
    <s v="513 Seventh Way"/>
    <s v="Yonkers"/>
    <s v="NY"/>
    <x v="2"/>
    <n v="10701"/>
    <n v="26043"/>
    <d v="2011-06-09T00:00:00"/>
    <d v="1899-12-30T23:17:03"/>
    <x v="2"/>
    <x v="4"/>
    <x v="9"/>
  </r>
  <r>
    <s v="Sage Mckinnon"/>
    <s v="Axis Chemical Co."/>
    <s v="+1 (173) 424-2186"/>
    <s v="6009 Sixth Court"/>
    <s v="Ann Arbor"/>
    <s v="MI"/>
    <x v="3"/>
    <n v="48103"/>
    <n v="25997"/>
    <d v="2011-04-17T00:00:00"/>
    <d v="1899-12-30T10:49:38"/>
    <x v="7"/>
    <x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B106:X114" firstHeaderRow="1" firstDataRow="3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dataField="1" showAll="0"/>
    <pivotField numFmtId="58" showAll="0"/>
    <pivotField numFmtId="179" showAll="0"/>
    <pivotField showAll="0"/>
    <pivotField showAll="0"/>
    <pivotField axis="axisCol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3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Order Dollar Amount" fld="8" baseField="0" baseItem="0"/>
    <dataField name="Sum of Order Dollar Amount2" fld="8" showDataAs="percentOfTotal" baseField="0" baseItem="0" numFmtId="1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P75:AC82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dataField="1" showAll="0"/>
    <pivotField numFmtId="58" showAll="0"/>
    <pivotField numFmtId="179" showAll="0"/>
    <pivotField showAll="0"/>
    <pivotField axis="axisCol" showAll="0">
      <items count="13">
        <item x="11"/>
        <item x="5"/>
        <item x="7"/>
        <item x="10"/>
        <item x="9"/>
        <item x="4"/>
        <item x="6"/>
        <item x="8"/>
        <item x="0"/>
        <item x="3"/>
        <item x="1"/>
        <item x="2"/>
        <item t="default"/>
      </items>
    </pivotField>
    <pivotField axis="axisPage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3" item="4"/>
  </pageFields>
  <dataFields count="1">
    <dataField name="Sum of Order Dollar Amount" fld="8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P42:AC50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58" showAll="0"/>
    <pivotField numFmtId="179" showAll="0"/>
    <pivotField axis="axisRow" showAll="0">
      <items count="10">
        <item x="7"/>
        <item x="2"/>
        <item x="6"/>
        <item x="8"/>
        <item x="0"/>
        <item x="3"/>
        <item x="5"/>
        <item x="4"/>
        <item x="1"/>
        <item t="default"/>
      </items>
    </pivotField>
    <pivotField axis="axisCol" showAll="0">
      <items count="13">
        <item x="11"/>
        <item x="5"/>
        <item x="7"/>
        <item x="10"/>
        <item x="9"/>
        <item x="4"/>
        <item x="6"/>
        <item x="8"/>
        <item x="0"/>
        <item x="3"/>
        <item x="1"/>
        <item x="2"/>
        <item t="default"/>
      </items>
    </pivotField>
    <pivotField axis="axisPage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3" item="4"/>
  </pageFields>
  <dataFields count="1">
    <dataField name="Sum of Order Dollar Amount" fld="8" baseField="0" baseItem="0" numFmtId="44"/>
  </dataFields>
  <formats count="1">
    <format dxfId="0">
      <pivotArea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J21:P33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2"/>
        <item x="1"/>
        <item x="0"/>
        <item x="4"/>
        <item t="default"/>
      </items>
    </pivotField>
    <pivotField showAll="0"/>
    <pivotField dataField="1" showAll="0"/>
    <pivotField numFmtId="58" showAll="0"/>
    <pivotField numFmtId="179"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rder Dollar Amount" fld="8" baseField="0" baseItem="0" numFmtId="44"/>
  </dataFields>
  <formats count="1">
    <format dxfId="1">
      <pivotArea outline="0" collapsedLevelsAreSubtotals="1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J2:O13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58" showAll="0"/>
    <pivotField numFmtId="179"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rder Dollar Amount" fld="8" baseField="0" baseItem="0" numFmtId="44"/>
    <dataField name="Average of Order Dollar Amount" fld="8" subtotal="average" baseField="0" baseItem="0"/>
    <dataField name="Count of Order Dollar Amount" fld="8" subtotal="count" baseField="0" baseItem="0" numFmtId="1"/>
    <dataField name="Min of Order Dollar Amount" fld="8" subtotal="min" baseField="0" baseItem="0"/>
    <dataField name="Max of Order Dollar Amount" fld="8" subtotal="max" baseField="0" baseItem="0"/>
  </dataFields>
  <formats count="2">
    <format dxfId="2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3" tint="0.399945066682943"/>
    <pageSetUpPr fitToPage="1"/>
  </sheetPr>
  <dimension ref="B1:AC164"/>
  <sheetViews>
    <sheetView tabSelected="1" zoomScale="85" zoomScaleNormal="85" topLeftCell="A89" workbookViewId="0">
      <selection activeCell="D109" sqref="D109"/>
    </sheetView>
  </sheetViews>
  <sheetFormatPr defaultColWidth="9" defaultRowHeight="14.4"/>
  <cols>
    <col min="1" max="1" width="2.77777777777778" customWidth="1"/>
    <col min="2" max="2" width="13.4444444444444" customWidth="1"/>
    <col min="3" max="3" width="27.2222222222222" customWidth="1"/>
    <col min="4" max="4" width="28.2222222222222" customWidth="1"/>
    <col min="5" max="5" width="27.2222222222222" customWidth="1"/>
    <col min="6" max="6" width="28.2222222222222" customWidth="1"/>
    <col min="7" max="7" width="27.2222222222222" customWidth="1"/>
    <col min="8" max="8" width="28.2222222222222" customWidth="1"/>
    <col min="9" max="9" width="27.2222222222222" customWidth="1"/>
    <col min="10" max="10" width="28.2222222222222" customWidth="1"/>
    <col min="11" max="11" width="27.2222222222222" customWidth="1"/>
    <col min="12" max="12" width="28.2222222222222" customWidth="1"/>
    <col min="13" max="13" width="27.2222222222222" customWidth="1"/>
    <col min="14" max="14" width="28.2222222222222" customWidth="1"/>
    <col min="15" max="15" width="27.2222222222222" customWidth="1"/>
    <col min="16" max="16" width="28.2222222222222" customWidth="1"/>
    <col min="17" max="17" width="27.2222222222222" customWidth="1"/>
    <col min="18" max="18" width="28.2222222222222" customWidth="1"/>
    <col min="19" max="19" width="27.2222222222222" customWidth="1"/>
    <col min="20" max="20" width="28.2222222222222" customWidth="1"/>
    <col min="21" max="21" width="27.2222222222222" customWidth="1"/>
    <col min="22" max="22" width="28.2222222222222" customWidth="1"/>
    <col min="23" max="23" width="32.4444444444444" customWidth="1"/>
    <col min="24" max="24" width="33.4444444444444" customWidth="1"/>
    <col min="25" max="25" width="8.44444444444444" customWidth="1"/>
    <col min="26" max="27" width="7.33333333333333" customWidth="1"/>
    <col min="28" max="28" width="8.44444444444444" customWidth="1"/>
    <col min="29" max="29" width="10.7777777777778" customWidth="1"/>
    <col min="30" max="30" width="8" customWidth="1"/>
    <col min="31" max="31" width="8.77777777777778" customWidth="1"/>
    <col min="32" max="32" width="8" customWidth="1"/>
    <col min="33" max="33" width="8.77777777777778" customWidth="1"/>
    <col min="34" max="34" width="8" customWidth="1"/>
    <col min="35" max="35" width="9.77777777777778" customWidth="1"/>
    <col min="36" max="36" width="8.22222222222222" customWidth="1"/>
    <col min="37" max="37" width="9.77777777777778" customWidth="1"/>
    <col min="38" max="38" width="8" customWidth="1"/>
    <col min="39" max="39" width="9.77777777777778" customWidth="1"/>
    <col min="40" max="40" width="9" customWidth="1"/>
    <col min="41" max="41" width="9.77777777777778" customWidth="1"/>
    <col min="42" max="42" width="9" customWidth="1"/>
    <col min="43" max="43" width="8.77777777777778" customWidth="1"/>
    <col min="44" max="44" width="8.22222222222222" customWidth="1"/>
    <col min="45" max="45" width="8.77777777777778" customWidth="1"/>
    <col min="46" max="46" width="9.22222222222222" customWidth="1"/>
    <col min="47" max="47" width="8.77777777777778" customWidth="1"/>
    <col min="48" max="48" width="9.22222222222222" customWidth="1"/>
    <col min="49" max="49" width="9.77777777777778" customWidth="1"/>
    <col min="50" max="50" width="8.77777777777778" customWidth="1"/>
    <col min="51" max="51" width="7" customWidth="1"/>
    <col min="52" max="52" width="8.77777777777778" customWidth="1"/>
    <col min="53" max="53" width="9.77777777777778" customWidth="1"/>
    <col min="54" max="54" width="8.44444444444444" customWidth="1"/>
    <col min="55" max="55" width="8.77777777777778" customWidth="1"/>
    <col min="56" max="56" width="8.55555555555556" customWidth="1"/>
    <col min="57" max="57" width="8.77777777777778" customWidth="1"/>
    <col min="58" max="58" width="8.22222222222222" customWidth="1"/>
    <col min="59" max="59" width="9.77777777777778" customWidth="1"/>
    <col min="60" max="60" width="8.55555555555556" customWidth="1"/>
    <col min="61" max="61" width="9.77777777777778" customWidth="1"/>
    <col min="62" max="62" width="8" customWidth="1"/>
    <col min="63" max="63" width="10.4444444444444" customWidth="1"/>
    <col min="64" max="64" width="9.22222222222222" customWidth="1"/>
    <col min="65" max="65" width="8" customWidth="1"/>
    <col min="66" max="66" width="8.55555555555556" customWidth="1"/>
    <col min="67" max="67" width="9.77777777777778" customWidth="1"/>
    <col min="68" max="68" width="8.44444444444444" customWidth="1"/>
    <col min="69" max="69" width="8.77777777777778" customWidth="1"/>
    <col min="70" max="70" width="8.55555555555556" customWidth="1"/>
    <col min="71" max="71" width="10.4444444444444" customWidth="1"/>
    <col min="72" max="72" width="8.44444444444444" customWidth="1"/>
    <col min="73" max="73" width="8" customWidth="1"/>
    <col min="74" max="74" width="8.44444444444444" customWidth="1"/>
    <col min="75" max="75" width="9.77777777777778" customWidth="1"/>
    <col min="76" max="76" width="8.22222222222222" customWidth="1"/>
    <col min="77" max="77" width="9.77777777777778" customWidth="1"/>
    <col min="78" max="78" width="7.55555555555556" customWidth="1"/>
    <col min="79" max="79" width="9.77777777777778" customWidth="1"/>
    <col min="80" max="80" width="8" customWidth="1"/>
    <col min="81" max="81" width="8.77777777777778" customWidth="1"/>
    <col min="82" max="82" width="8.22222222222222" customWidth="1"/>
    <col min="83" max="83" width="9.77777777777778" customWidth="1"/>
    <col min="84" max="84" width="8.22222222222222" customWidth="1"/>
    <col min="85" max="85" width="10.4444444444444" customWidth="1"/>
    <col min="86" max="86" width="9" customWidth="1"/>
    <col min="87" max="87" width="8" customWidth="1"/>
    <col min="88" max="88" width="8.22222222222222" customWidth="1"/>
    <col min="89" max="89" width="9.77777777777778" customWidth="1"/>
    <col min="90" max="90" width="8.44444444444444" customWidth="1"/>
    <col min="91" max="91" width="8" customWidth="1"/>
    <col min="92" max="92" width="9.22222222222222" customWidth="1"/>
    <col min="93" max="93" width="8.77777777777778" customWidth="1"/>
    <col min="94" max="94" width="8.44444444444444" customWidth="1"/>
    <col min="95" max="95" width="11.2222222222222" customWidth="1"/>
    <col min="96" max="96" width="4.22222222222222" customWidth="1"/>
    <col min="97" max="97" width="6.77777777777778" customWidth="1"/>
    <col min="98" max="98" width="4.55555555555556" customWidth="1"/>
    <col min="99" max="99" width="4.22222222222222" customWidth="1"/>
    <col min="100" max="100" width="6.77777777777778" customWidth="1"/>
    <col min="101" max="101" width="4.22222222222222" customWidth="1"/>
    <col min="102" max="102" width="4.55555555555556" customWidth="1"/>
    <col min="103" max="103" width="6.77777777777778" customWidth="1"/>
    <col min="104" max="104" width="4.77777777777778" customWidth="1"/>
    <col min="105" max="105" width="4" customWidth="1"/>
    <col min="106" max="106" width="6.77777777777778" customWidth="1"/>
    <col min="107" max="107" width="4.44444444444444" customWidth="1"/>
    <col min="108" max="108" width="4.22222222222222" customWidth="1"/>
    <col min="109" max="109" width="6.77777777777778" customWidth="1"/>
    <col min="110" max="110" width="4.55555555555556" customWidth="1"/>
    <col min="111" max="111" width="4.22222222222222" customWidth="1"/>
    <col min="112" max="112" width="6.77777777777778" customWidth="1"/>
    <col min="113" max="113" width="4.22222222222222" customWidth="1"/>
    <col min="114" max="114" width="4.55555555555556" customWidth="1"/>
    <col min="115" max="115" width="6.77777777777778" customWidth="1"/>
    <col min="116" max="116" width="4.77777777777778" customWidth="1"/>
    <col min="117" max="117" width="4" customWidth="1"/>
    <col min="118" max="118" width="6.77777777777778" customWidth="1"/>
    <col min="119" max="119" width="4.44444444444444" customWidth="1"/>
    <col min="120" max="120" width="4.22222222222222" customWidth="1"/>
    <col min="121" max="121" width="6.77777777777778" customWidth="1"/>
    <col min="122" max="122" width="4.55555555555556" customWidth="1"/>
    <col min="123" max="123" width="4.22222222222222" customWidth="1"/>
    <col min="124" max="124" width="6.77777777777778" customWidth="1"/>
    <col min="125" max="125" width="4.22222222222222" customWidth="1"/>
    <col min="126" max="126" width="4.55555555555556" customWidth="1"/>
    <col min="127" max="127" width="6.77777777777778" customWidth="1"/>
    <col min="128" max="128" width="4.77777777777778" customWidth="1"/>
    <col min="129" max="129" width="4" customWidth="1"/>
    <col min="130" max="130" width="6.77777777777778" customWidth="1"/>
    <col min="131" max="131" width="4.44444444444444" customWidth="1"/>
    <col min="132" max="132" width="4.22222222222222" customWidth="1"/>
    <col min="133" max="133" width="6.77777777777778" customWidth="1"/>
    <col min="134" max="134" width="4.55555555555556" customWidth="1"/>
    <col min="135" max="135" width="4.22222222222222" customWidth="1"/>
    <col min="136" max="136" width="11.2222222222222" customWidth="1"/>
    <col min="137" max="869" width="8.44444444444444" customWidth="1"/>
    <col min="870" max="870" width="11.2222222222222" customWidth="1"/>
  </cols>
  <sheetData>
    <row r="1" ht="15.15"/>
    <row r="2" spans="2:15">
      <c r="B2" s="28" t="s">
        <v>0</v>
      </c>
      <c r="C2" s="29"/>
      <c r="D2" s="29"/>
      <c r="E2" s="29"/>
      <c r="F2" s="29"/>
      <c r="G2" s="29"/>
      <c r="H2" s="30"/>
      <c r="I2" s="68"/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2:15">
      <c r="B3" s="31"/>
      <c r="H3" s="32"/>
      <c r="J3" s="69">
        <v>2011</v>
      </c>
      <c r="K3" s="70">
        <v>1743813</v>
      </c>
      <c r="L3" s="70">
        <v>51288.6176470588</v>
      </c>
      <c r="M3" s="71">
        <v>34</v>
      </c>
      <c r="N3" s="70">
        <v>25997</v>
      </c>
      <c r="O3" s="70">
        <v>73494</v>
      </c>
    </row>
    <row r="4" spans="2:15">
      <c r="B4" s="33" t="s">
        <v>7</v>
      </c>
      <c r="C4" s="34"/>
      <c r="H4" s="32"/>
      <c r="J4" s="69">
        <v>2012</v>
      </c>
      <c r="K4" s="70">
        <v>3195073</v>
      </c>
      <c r="L4" s="70">
        <v>63901.46</v>
      </c>
      <c r="M4" s="71">
        <v>50</v>
      </c>
      <c r="N4" s="70">
        <v>40162</v>
      </c>
      <c r="O4" s="70">
        <v>87352</v>
      </c>
    </row>
    <row r="5" spans="2:15">
      <c r="B5" s="31"/>
      <c r="H5" s="32"/>
      <c r="J5" s="69">
        <v>2013</v>
      </c>
      <c r="K5" s="70">
        <v>4743562</v>
      </c>
      <c r="L5" s="70">
        <v>75294.6349206349</v>
      </c>
      <c r="M5" s="71">
        <v>63</v>
      </c>
      <c r="N5" s="70">
        <v>51960</v>
      </c>
      <c r="O5" s="70">
        <v>99620</v>
      </c>
    </row>
    <row r="6" spans="2:15">
      <c r="B6" s="35"/>
      <c r="C6" s="36" t="s">
        <v>8</v>
      </c>
      <c r="D6" s="36"/>
      <c r="E6" s="36" t="s">
        <v>9</v>
      </c>
      <c r="F6" s="36" t="s">
        <v>10</v>
      </c>
      <c r="G6" s="36" t="s">
        <v>11</v>
      </c>
      <c r="H6" s="37" t="s">
        <v>12</v>
      </c>
      <c r="J6" s="69">
        <v>2014</v>
      </c>
      <c r="K6" s="70">
        <v>7907679</v>
      </c>
      <c r="L6" s="70">
        <v>102697.12987013</v>
      </c>
      <c r="M6" s="71">
        <v>77</v>
      </c>
      <c r="N6" s="70">
        <v>61095</v>
      </c>
      <c r="O6" s="70">
        <v>139251</v>
      </c>
    </row>
    <row r="7" ht="15.15" spans="2:15">
      <c r="B7" s="33" t="s">
        <v>13</v>
      </c>
      <c r="C7" s="34" t="s">
        <v>14</v>
      </c>
      <c r="D7" s="34" t="s">
        <v>15</v>
      </c>
      <c r="E7" s="34" t="s">
        <v>16</v>
      </c>
      <c r="F7" s="34" t="s">
        <v>17</v>
      </c>
      <c r="G7" s="34" t="s">
        <v>18</v>
      </c>
      <c r="H7" s="37" t="s">
        <v>18</v>
      </c>
      <c r="J7" s="69">
        <v>2015</v>
      </c>
      <c r="K7" s="70">
        <v>10711810</v>
      </c>
      <c r="L7" s="70">
        <v>121725.113636364</v>
      </c>
      <c r="M7" s="71">
        <v>88</v>
      </c>
      <c r="N7" s="70">
        <v>75269</v>
      </c>
      <c r="O7" s="70">
        <v>174319</v>
      </c>
    </row>
    <row r="8" spans="2:15">
      <c r="B8" s="38">
        <v>2011</v>
      </c>
      <c r="C8" s="39">
        <f>SUMIF(Year,B8,Order_Dollar_Amount)</f>
        <v>1743813</v>
      </c>
      <c r="D8" s="40">
        <f>SUMIFS(Order_Dollar_Amount,Order_Date,"&gt;="&amp;DATE(B8,1,1),Order_Date,"&lt;="&amp;DATE(B8,12,31))</f>
        <v>1743813</v>
      </c>
      <c r="E8" s="39">
        <f>AVERAGEIF(Year,B8,Order_Dollar_Amount)</f>
        <v>51288.6176470588</v>
      </c>
      <c r="F8" s="41">
        <f>COUNTIF(Year,B8)</f>
        <v>34</v>
      </c>
      <c r="G8" s="42">
        <f>_xlfn.MINIFS(Order_Dollar_Amount,Year,B8)</f>
        <v>25997</v>
      </c>
      <c r="H8" s="43">
        <f>_xlfn.MAXIFS(Order_Dollar_Amount,Year,B8)</f>
        <v>73494</v>
      </c>
      <c r="J8" s="69">
        <v>2016</v>
      </c>
      <c r="K8" s="70">
        <v>13075327</v>
      </c>
      <c r="L8" s="70">
        <v>134797.18556701</v>
      </c>
      <c r="M8" s="71">
        <v>97</v>
      </c>
      <c r="N8" s="70">
        <v>100789</v>
      </c>
      <c r="O8" s="70">
        <v>176709</v>
      </c>
    </row>
    <row r="9" spans="2:15">
      <c r="B9" s="31">
        <v>2012</v>
      </c>
      <c r="C9" s="44">
        <f>SUMIF(Year,B9,Order_Dollar_Amount)</f>
        <v>3195073</v>
      </c>
      <c r="D9" s="45">
        <f>SUMIFS(Order_Dollar_Amount,Order_Date,"&gt;="&amp;DATE(B9,1,1),Order_Date,"&lt;="&amp;DATE(B9,12,31))</f>
        <v>3195073</v>
      </c>
      <c r="E9" s="44">
        <f>AVERAGEIF(Year,B9,Order_Dollar_Amount)</f>
        <v>63901.46</v>
      </c>
      <c r="F9" s="46">
        <f>COUNTIF(Year,B9)</f>
        <v>50</v>
      </c>
      <c r="G9" s="47">
        <f>_xlfn.MINIFS(Order_Dollar_Amount,Year,B9)</f>
        <v>40162</v>
      </c>
      <c r="H9" s="48">
        <f>_xlfn.MAXIFS(Order_Dollar_Amount,Year,B9)</f>
        <v>87352</v>
      </c>
      <c r="J9" s="69">
        <v>2017</v>
      </c>
      <c r="K9" s="70">
        <v>17426599</v>
      </c>
      <c r="L9" s="70">
        <v>151535.643478261</v>
      </c>
      <c r="M9" s="71">
        <v>115</v>
      </c>
      <c r="N9" s="70">
        <v>105590</v>
      </c>
      <c r="O9" s="70">
        <v>203535</v>
      </c>
    </row>
    <row r="10" spans="2:15">
      <c r="B10" s="31">
        <v>2013</v>
      </c>
      <c r="C10" s="44">
        <f>SUMIF(Year,B10,Order_Dollar_Amount)</f>
        <v>4743562</v>
      </c>
      <c r="D10" s="45">
        <f>SUMIFS(Order_Dollar_Amount,Order_Date,"&gt;="&amp;DATE(B10,1,1),Order_Date,"&lt;="&amp;DATE(B10,12,31))</f>
        <v>4743562</v>
      </c>
      <c r="E10" s="44">
        <f>AVERAGEIF(Year,B10,Order_Dollar_Amount)</f>
        <v>75294.6349206349</v>
      </c>
      <c r="F10" s="46">
        <f>COUNTIF(Year,B10)</f>
        <v>63</v>
      </c>
      <c r="G10" s="47">
        <f>_xlfn.MINIFS(Order_Dollar_Amount,Year,B10)</f>
        <v>51960</v>
      </c>
      <c r="H10" s="48">
        <f>_xlfn.MAXIFS(Order_Dollar_Amount,Year,B10)</f>
        <v>99620</v>
      </c>
      <c r="J10" s="69">
        <v>2018</v>
      </c>
      <c r="K10" s="70">
        <v>23677370</v>
      </c>
      <c r="L10" s="70">
        <v>171575.144927536</v>
      </c>
      <c r="M10" s="71">
        <v>138</v>
      </c>
      <c r="N10" s="70">
        <v>120263</v>
      </c>
      <c r="O10" s="70">
        <v>219901</v>
      </c>
    </row>
    <row r="11" spans="2:15">
      <c r="B11" s="31">
        <v>2014</v>
      </c>
      <c r="C11" s="44">
        <f>SUMIF(Year,B11,Order_Dollar_Amount)</f>
        <v>7907679</v>
      </c>
      <c r="D11" s="45">
        <f>SUMIFS(Order_Dollar_Amount,Order_Date,"&gt;="&amp;DATE(B11,1,1),Order_Date,"&lt;="&amp;DATE(B11,12,31))</f>
        <v>7907679</v>
      </c>
      <c r="E11" s="44">
        <f>AVERAGEIF(Year,B11,Order_Dollar_Amount)</f>
        <v>102697.12987013</v>
      </c>
      <c r="F11" s="46">
        <f>COUNTIF(Year,B11)</f>
        <v>77</v>
      </c>
      <c r="G11" s="47">
        <f>_xlfn.MINIFS(Order_Dollar_Amount,Year,B11)</f>
        <v>61095</v>
      </c>
      <c r="H11" s="48">
        <f>_xlfn.MAXIFS(Order_Dollar_Amount,Year,B11)</f>
        <v>139251</v>
      </c>
      <c r="J11" s="69">
        <v>2019</v>
      </c>
      <c r="K11" s="70">
        <v>29151106</v>
      </c>
      <c r="L11" s="70">
        <v>188071.651612903</v>
      </c>
      <c r="M11" s="71">
        <v>155</v>
      </c>
      <c r="N11" s="70">
        <v>137521</v>
      </c>
      <c r="O11" s="70">
        <v>239306</v>
      </c>
    </row>
    <row r="12" spans="2:15">
      <c r="B12" s="31">
        <v>2015</v>
      </c>
      <c r="C12" s="44">
        <f>SUMIF(Year,B12,Order_Dollar_Amount)</f>
        <v>10711810</v>
      </c>
      <c r="D12" s="45">
        <f>SUMIFS(Order_Dollar_Amount,Order_Date,"&gt;="&amp;DATE(B12,1,1),Order_Date,"&lt;="&amp;DATE(B12,12,31))</f>
        <v>10711810</v>
      </c>
      <c r="E12" s="44">
        <f>AVERAGEIF(Year,B12,Order_Dollar_Amount)</f>
        <v>121725.113636364</v>
      </c>
      <c r="F12" s="46">
        <f>COUNTIF(Year,B12)</f>
        <v>88</v>
      </c>
      <c r="G12" s="47">
        <f>_xlfn.MINIFS(Order_Dollar_Amount,Year,B12)</f>
        <v>75269</v>
      </c>
      <c r="H12" s="48">
        <f>_xlfn.MAXIFS(Order_Dollar_Amount,Year,B12)</f>
        <v>174319</v>
      </c>
      <c r="J12" s="69">
        <v>2020</v>
      </c>
      <c r="K12" s="70">
        <v>40133015</v>
      </c>
      <c r="L12" s="70">
        <v>220511.071428571</v>
      </c>
      <c r="M12" s="71">
        <v>182</v>
      </c>
      <c r="N12" s="70">
        <v>150412</v>
      </c>
      <c r="O12" s="70">
        <v>289469</v>
      </c>
    </row>
    <row r="13" spans="2:15">
      <c r="B13" s="31">
        <v>2016</v>
      </c>
      <c r="C13" s="44">
        <f>SUMIF(Year,B13,Order_Dollar_Amount)</f>
        <v>13075327</v>
      </c>
      <c r="D13" s="45">
        <f>SUMIFS(Order_Dollar_Amount,Order_Date,"&gt;="&amp;DATE(B13,1,1),Order_Date,"&lt;="&amp;DATE(B13,12,31))</f>
        <v>13075327</v>
      </c>
      <c r="E13" s="44">
        <f>AVERAGEIF(Year,B13,Order_Dollar_Amount)</f>
        <v>134797.18556701</v>
      </c>
      <c r="F13" s="46">
        <f>COUNTIF(Year,B13)</f>
        <v>97</v>
      </c>
      <c r="G13" s="47">
        <f>_xlfn.MINIFS(Order_Dollar_Amount,Year,B13)</f>
        <v>100789</v>
      </c>
      <c r="H13" s="48">
        <f>_xlfn.MAXIFS(Order_Dollar_Amount,Year,B13)</f>
        <v>176709</v>
      </c>
      <c r="J13" s="69" t="s">
        <v>19</v>
      </c>
      <c r="K13" s="70">
        <v>151765354</v>
      </c>
      <c r="L13" s="70">
        <v>151917.271271271</v>
      </c>
      <c r="M13" s="71">
        <v>999</v>
      </c>
      <c r="N13" s="70">
        <v>25997</v>
      </c>
      <c r="O13" s="70">
        <v>289469</v>
      </c>
    </row>
    <row r="14" spans="2:8">
      <c r="B14" s="31">
        <v>2017</v>
      </c>
      <c r="C14" s="44">
        <f>SUMIF(Year,B14,Order_Dollar_Amount)</f>
        <v>17426599</v>
      </c>
      <c r="D14" s="45">
        <f>SUMIFS(Order_Dollar_Amount,Order_Date,"&gt;="&amp;DATE(B14,1,1),Order_Date,"&lt;="&amp;DATE(B14,12,31))</f>
        <v>17426599</v>
      </c>
      <c r="E14" s="44">
        <f>AVERAGEIF(Year,B14,Order_Dollar_Amount)</f>
        <v>151535.643478261</v>
      </c>
      <c r="F14" s="46">
        <f>COUNTIF(Year,B14)</f>
        <v>115</v>
      </c>
      <c r="G14" s="47">
        <f>_xlfn.MINIFS(Order_Dollar_Amount,Year,B14)</f>
        <v>105590</v>
      </c>
      <c r="H14" s="48">
        <f>_xlfn.MAXIFS(Order_Dollar_Amount,Year,B14)</f>
        <v>203535</v>
      </c>
    </row>
    <row r="15" spans="2:8">
      <c r="B15" s="31">
        <v>2018</v>
      </c>
      <c r="C15" s="44">
        <f>SUMIF(Year,B15,Order_Dollar_Amount)</f>
        <v>23677370</v>
      </c>
      <c r="D15" s="45">
        <f>SUMIFS(Order_Dollar_Amount,Order_Date,"&gt;="&amp;DATE(B15,1,1),Order_Date,"&lt;="&amp;DATE(B15,12,31))</f>
        <v>23677370</v>
      </c>
      <c r="E15" s="44">
        <f>AVERAGEIF(Year,B15,Order_Dollar_Amount)</f>
        <v>171575.144927536</v>
      </c>
      <c r="F15" s="46">
        <f>COUNTIF(Year,B15)</f>
        <v>138</v>
      </c>
      <c r="G15" s="47">
        <f>_xlfn.MINIFS(Order_Dollar_Amount,Year,B15)</f>
        <v>120263</v>
      </c>
      <c r="H15" s="48">
        <f>_xlfn.MAXIFS(Order_Dollar_Amount,Year,B15)</f>
        <v>219901</v>
      </c>
    </row>
    <row r="16" spans="2:8">
      <c r="B16" s="31">
        <v>2019</v>
      </c>
      <c r="C16" s="44">
        <f>SUMIF(Year,B16,Order_Dollar_Amount)</f>
        <v>29151106</v>
      </c>
      <c r="D16" s="45">
        <f>SUMIFS(Order_Dollar_Amount,Order_Date,"&gt;="&amp;DATE(B16,1,1),Order_Date,"&lt;="&amp;DATE(B16,12,31))</f>
        <v>29151106</v>
      </c>
      <c r="E16" s="44">
        <f>AVERAGEIF(Year,B16,Order_Dollar_Amount)</f>
        <v>188071.651612903</v>
      </c>
      <c r="F16" s="46">
        <f>COUNTIF(Year,B16)</f>
        <v>155</v>
      </c>
      <c r="G16" s="47">
        <f>_xlfn.MINIFS(Order_Dollar_Amount,Year,B16)</f>
        <v>137521</v>
      </c>
      <c r="H16" s="48">
        <f>_xlfn.MAXIFS(Order_Dollar_Amount,Year,B16)</f>
        <v>239306</v>
      </c>
    </row>
    <row r="17" ht="15.15" spans="2:8">
      <c r="B17" s="49">
        <v>2020</v>
      </c>
      <c r="C17" s="50">
        <f>SUMIF(Year,B17,Order_Dollar_Amount)</f>
        <v>40133015</v>
      </c>
      <c r="D17" s="51">
        <f>SUMIFS(Order_Dollar_Amount,Order_Date,"&gt;="&amp;DATE(B17,1,1),Order_Date,"&lt;="&amp;DATE(B17,12,31))</f>
        <v>40133015</v>
      </c>
      <c r="E17" s="50">
        <f>AVERAGEIF(Year,B17,Order_Dollar_Amount)</f>
        <v>220511.071428571</v>
      </c>
      <c r="F17" s="52">
        <f>COUNTIF(Year,B17)</f>
        <v>182</v>
      </c>
      <c r="G17" s="53">
        <f>_xlfn.MINIFS(Order_Dollar_Amount,Year,B17)</f>
        <v>150412</v>
      </c>
      <c r="H17" s="54">
        <f>_xlfn.MAXIFS(Order_Dollar_Amount,Year,B17)</f>
        <v>289469</v>
      </c>
    </row>
    <row r="18" spans="3:4">
      <c r="C18" s="7"/>
      <c r="D18" s="7"/>
    </row>
    <row r="20" ht="15.15"/>
    <row r="21" ht="15.15" spans="2:11">
      <c r="B21" s="28"/>
      <c r="C21" s="28" t="s">
        <v>20</v>
      </c>
      <c r="D21" s="28"/>
      <c r="E21" s="28"/>
      <c r="F21" s="28"/>
      <c r="G21" s="28"/>
      <c r="H21" s="28"/>
      <c r="J21" t="s">
        <v>2</v>
      </c>
      <c r="K21" t="s">
        <v>21</v>
      </c>
    </row>
    <row r="22" spans="2:16">
      <c r="B22" s="28" t="s">
        <v>22</v>
      </c>
      <c r="C22" s="28" t="s">
        <v>23</v>
      </c>
      <c r="D22" s="28" t="s">
        <v>24</v>
      </c>
      <c r="E22" s="28" t="s">
        <v>25</v>
      </c>
      <c r="F22" s="28" t="s">
        <v>26</v>
      </c>
      <c r="G22" s="28" t="s">
        <v>27</v>
      </c>
      <c r="H22" s="28" t="s">
        <v>28</v>
      </c>
      <c r="J22" t="s">
        <v>1</v>
      </c>
      <c r="K22" t="s">
        <v>23</v>
      </c>
      <c r="L22" t="s">
        <v>24</v>
      </c>
      <c r="M22" t="s">
        <v>25</v>
      </c>
      <c r="N22" t="s">
        <v>26</v>
      </c>
      <c r="O22" t="s">
        <v>27</v>
      </c>
      <c r="P22" t="s">
        <v>19</v>
      </c>
    </row>
    <row r="23" spans="2:16">
      <c r="B23" s="55">
        <v>2011</v>
      </c>
      <c r="C23">
        <f>SUMIFS(Order_Dollar_Amount,Year,$B23,Region,C$22)</f>
        <v>467692</v>
      </c>
      <c r="D23">
        <f>SUMIFS(Order_Dollar_Amount,Year,$B23,Region,D$22)</f>
        <v>221625</v>
      </c>
      <c r="E23">
        <f>SUMIFS(Order_Dollar_Amount,Year,$B23,Region,E$22)</f>
        <v>241150</v>
      </c>
      <c r="F23">
        <f>SUMIFS(Order_Dollar_Amount,Year,$B23,Region,F$22)</f>
        <v>190717</v>
      </c>
      <c r="G23">
        <f>SUMIFS(Order_Dollar_Amount,Year,$B23,Region,G$22)</f>
        <v>622629</v>
      </c>
      <c r="H23">
        <f>SUM(C23:G23)</f>
        <v>1743813</v>
      </c>
      <c r="J23" s="69">
        <v>2011</v>
      </c>
      <c r="K23" s="70">
        <v>467692</v>
      </c>
      <c r="L23" s="70">
        <v>221625</v>
      </c>
      <c r="M23" s="70">
        <v>241150</v>
      </c>
      <c r="N23" s="70">
        <v>190717</v>
      </c>
      <c r="O23" s="70">
        <v>622629</v>
      </c>
      <c r="P23" s="70">
        <v>1743813</v>
      </c>
    </row>
    <row r="24" spans="2:16">
      <c r="B24" s="56">
        <v>2012</v>
      </c>
      <c r="C24">
        <f>SUMIFS(Order_Dollar_Amount,Year,$B24,Region,C$22)</f>
        <v>757674</v>
      </c>
      <c r="D24">
        <f>SUMIFS(Order_Dollar_Amount,Year,$B24,Region,D$22)</f>
        <v>252790</v>
      </c>
      <c r="E24">
        <f>SUMIFS(Order_Dollar_Amount,Year,$B24,Region,E$22)</f>
        <v>446135</v>
      </c>
      <c r="F24">
        <f>SUMIFS(Order_Dollar_Amount,Year,$B24,Region,F$22)</f>
        <v>377757</v>
      </c>
      <c r="G24">
        <f>SUMIFS(Order_Dollar_Amount,Year,$B24,Region,G$22)</f>
        <v>1360717</v>
      </c>
      <c r="H24">
        <f t="shared" ref="H24:H33" si="0">SUM(C24:G24)</f>
        <v>3195073</v>
      </c>
      <c r="J24" s="69">
        <v>2012</v>
      </c>
      <c r="K24" s="70">
        <v>757674</v>
      </c>
      <c r="L24" s="70">
        <v>252790</v>
      </c>
      <c r="M24" s="70">
        <v>446135</v>
      </c>
      <c r="N24" s="70">
        <v>377757</v>
      </c>
      <c r="O24" s="70">
        <v>1360717</v>
      </c>
      <c r="P24" s="70">
        <v>3195073</v>
      </c>
    </row>
    <row r="25" spans="2:16">
      <c r="B25" s="56">
        <v>2013</v>
      </c>
      <c r="C25">
        <f>SUMIFS(Order_Dollar_Amount,Year,$B25,Region,C$22)</f>
        <v>777247</v>
      </c>
      <c r="D25">
        <f>SUMIFS(Order_Dollar_Amount,Year,$B25,Region,D$22)</f>
        <v>627280</v>
      </c>
      <c r="E25">
        <f>SUMIFS(Order_Dollar_Amount,Year,$B25,Region,E$22)</f>
        <v>809050</v>
      </c>
      <c r="F25">
        <f>SUMIFS(Order_Dollar_Amount,Year,$B25,Region,F$22)</f>
        <v>416403</v>
      </c>
      <c r="G25">
        <f>SUMIFS(Order_Dollar_Amount,Year,$B25,Region,G$22)</f>
        <v>2113582</v>
      </c>
      <c r="H25">
        <f t="shared" si="0"/>
        <v>4743562</v>
      </c>
      <c r="J25" s="69">
        <v>2013</v>
      </c>
      <c r="K25" s="70">
        <v>777247</v>
      </c>
      <c r="L25" s="70">
        <v>627280</v>
      </c>
      <c r="M25" s="70">
        <v>809050</v>
      </c>
      <c r="N25" s="70">
        <v>416403</v>
      </c>
      <c r="O25" s="70">
        <v>2113582</v>
      </c>
      <c r="P25" s="70">
        <v>4743562</v>
      </c>
    </row>
    <row r="26" spans="2:16">
      <c r="B26" s="56">
        <v>2014</v>
      </c>
      <c r="C26">
        <f>SUMIFS(Order_Dollar_Amount,Year,$B26,Region,C$22)</f>
        <v>1362351</v>
      </c>
      <c r="D26">
        <f>SUMIFS(Order_Dollar_Amount,Year,$B26,Region,D$22)</f>
        <v>1339403</v>
      </c>
      <c r="E26">
        <f>SUMIFS(Order_Dollar_Amount,Year,$B26,Region,E$22)</f>
        <v>1942437</v>
      </c>
      <c r="F26">
        <f>SUMIFS(Order_Dollar_Amount,Year,$B26,Region,F$22)</f>
        <v>1071124</v>
      </c>
      <c r="G26">
        <f>SUMIFS(Order_Dollar_Amount,Year,$B26,Region,G$22)</f>
        <v>2192364</v>
      </c>
      <c r="H26">
        <f t="shared" si="0"/>
        <v>7907679</v>
      </c>
      <c r="J26" s="69">
        <v>2014</v>
      </c>
      <c r="K26" s="70">
        <v>1362351</v>
      </c>
      <c r="L26" s="70">
        <v>1339403</v>
      </c>
      <c r="M26" s="70">
        <v>1942437</v>
      </c>
      <c r="N26" s="70">
        <v>1071124</v>
      </c>
      <c r="O26" s="70">
        <v>2192364</v>
      </c>
      <c r="P26" s="70">
        <v>7907679</v>
      </c>
    </row>
    <row r="27" spans="2:16">
      <c r="B27" s="56">
        <v>2015</v>
      </c>
      <c r="C27">
        <f>SUMIFS(Order_Dollar_Amount,Year,$B27,Region,C$22)</f>
        <v>1723804</v>
      </c>
      <c r="D27">
        <f>SUMIFS(Order_Dollar_Amount,Year,$B27,Region,D$22)</f>
        <v>1176617</v>
      </c>
      <c r="E27">
        <f>SUMIFS(Order_Dollar_Amount,Year,$B27,Region,E$22)</f>
        <v>2709446</v>
      </c>
      <c r="F27">
        <f>SUMIFS(Order_Dollar_Amount,Year,$B27,Region,F$22)</f>
        <v>1379993</v>
      </c>
      <c r="G27">
        <f>SUMIFS(Order_Dollar_Amount,Year,$B27,Region,G$22)</f>
        <v>3721950</v>
      </c>
      <c r="H27">
        <f t="shared" si="0"/>
        <v>10711810</v>
      </c>
      <c r="J27" s="69">
        <v>2015</v>
      </c>
      <c r="K27" s="70">
        <v>1723804</v>
      </c>
      <c r="L27" s="70">
        <v>1176617</v>
      </c>
      <c r="M27" s="70">
        <v>2709446</v>
      </c>
      <c r="N27" s="70">
        <v>1379993</v>
      </c>
      <c r="O27" s="70">
        <v>3721950</v>
      </c>
      <c r="P27" s="70">
        <v>10711810</v>
      </c>
    </row>
    <row r="28" spans="2:16">
      <c r="B28" s="56">
        <v>2016</v>
      </c>
      <c r="C28">
        <f>SUMIFS(Order_Dollar_Amount,Year,$B28,Region,C$22)</f>
        <v>1795585</v>
      </c>
      <c r="D28">
        <f>SUMIFS(Order_Dollar_Amount,Year,$B28,Region,D$22)</f>
        <v>1246493</v>
      </c>
      <c r="E28">
        <f>SUMIFS(Order_Dollar_Amount,Year,$B28,Region,E$22)</f>
        <v>4042701</v>
      </c>
      <c r="F28">
        <f>SUMIFS(Order_Dollar_Amount,Year,$B28,Region,F$22)</f>
        <v>2296167</v>
      </c>
      <c r="G28">
        <f>SUMIFS(Order_Dollar_Amount,Year,$B28,Region,G$22)</f>
        <v>3694381</v>
      </c>
      <c r="H28">
        <f t="shared" si="0"/>
        <v>13075327</v>
      </c>
      <c r="J28" s="69">
        <v>2016</v>
      </c>
      <c r="K28" s="70">
        <v>1795585</v>
      </c>
      <c r="L28" s="70">
        <v>1246493</v>
      </c>
      <c r="M28" s="70">
        <v>4042701</v>
      </c>
      <c r="N28" s="70">
        <v>2296167</v>
      </c>
      <c r="O28" s="70">
        <v>3694381</v>
      </c>
      <c r="P28" s="70">
        <v>13075327</v>
      </c>
    </row>
    <row r="29" spans="2:16">
      <c r="B29" s="56">
        <v>2017</v>
      </c>
      <c r="C29">
        <f>SUMIFS(Order_Dollar_Amount,Year,$B29,Region,C$22)</f>
        <v>3348192</v>
      </c>
      <c r="D29">
        <f>SUMIFS(Order_Dollar_Amount,Year,$B29,Region,D$22)</f>
        <v>851041</v>
      </c>
      <c r="E29">
        <f>SUMIFS(Order_Dollar_Amount,Year,$B29,Region,E$22)</f>
        <v>3345484</v>
      </c>
      <c r="F29">
        <f>SUMIFS(Order_Dollar_Amount,Year,$B29,Region,F$22)</f>
        <v>3895975</v>
      </c>
      <c r="G29">
        <f>SUMIFS(Order_Dollar_Amount,Year,$B29,Region,G$22)</f>
        <v>5985907</v>
      </c>
      <c r="H29">
        <f t="shared" si="0"/>
        <v>17426599</v>
      </c>
      <c r="J29" s="69">
        <v>2017</v>
      </c>
      <c r="K29" s="70">
        <v>3348192</v>
      </c>
      <c r="L29" s="70">
        <v>851041</v>
      </c>
      <c r="M29" s="70">
        <v>3345484</v>
      </c>
      <c r="N29" s="70">
        <v>3895975</v>
      </c>
      <c r="O29" s="70">
        <v>5985907</v>
      </c>
      <c r="P29" s="70">
        <v>17426599</v>
      </c>
    </row>
    <row r="30" spans="2:16">
      <c r="B30" s="56">
        <v>2018</v>
      </c>
      <c r="C30">
        <f>SUMIFS(Order_Dollar_Amount,Year,$B30,Region,C$22)</f>
        <v>4123084</v>
      </c>
      <c r="D30">
        <f>SUMIFS(Order_Dollar_Amount,Year,$B30,Region,D$22)</f>
        <v>1263541</v>
      </c>
      <c r="E30">
        <f>SUMIFS(Order_Dollar_Amount,Year,$B30,Region,E$22)</f>
        <v>8679223</v>
      </c>
      <c r="F30">
        <f>SUMIFS(Order_Dollar_Amount,Year,$B30,Region,F$22)</f>
        <v>2478046</v>
      </c>
      <c r="G30">
        <f>SUMIFS(Order_Dollar_Amount,Year,$B30,Region,G$22)</f>
        <v>7133476</v>
      </c>
      <c r="H30">
        <f t="shared" si="0"/>
        <v>23677370</v>
      </c>
      <c r="J30" s="69">
        <v>2018</v>
      </c>
      <c r="K30" s="70">
        <v>4123084</v>
      </c>
      <c r="L30" s="70">
        <v>1263541</v>
      </c>
      <c r="M30" s="70">
        <v>8679223</v>
      </c>
      <c r="N30" s="70">
        <v>2478046</v>
      </c>
      <c r="O30" s="70">
        <v>7133476</v>
      </c>
      <c r="P30" s="70">
        <v>23677370</v>
      </c>
    </row>
    <row r="31" spans="2:16">
      <c r="B31" s="56">
        <v>2019</v>
      </c>
      <c r="C31">
        <f>SUMIFS(Order_Dollar_Amount,Year,$B31,Region,C$22)</f>
        <v>5134256</v>
      </c>
      <c r="D31">
        <f>SUMIFS(Order_Dollar_Amount,Year,$B31,Region,D$22)</f>
        <v>2558458</v>
      </c>
      <c r="E31">
        <f>SUMIFS(Order_Dollar_Amount,Year,$B31,Region,E$22)</f>
        <v>5950967</v>
      </c>
      <c r="F31">
        <f>SUMIFS(Order_Dollar_Amount,Year,$B31,Region,F$22)</f>
        <v>3872942</v>
      </c>
      <c r="G31">
        <f>SUMIFS(Order_Dollar_Amount,Year,$B31,Region,G$22)</f>
        <v>11634483</v>
      </c>
      <c r="H31">
        <f t="shared" si="0"/>
        <v>29151106</v>
      </c>
      <c r="J31" s="69">
        <v>2019</v>
      </c>
      <c r="K31" s="70">
        <v>5134256</v>
      </c>
      <c r="L31" s="70">
        <v>2558458</v>
      </c>
      <c r="M31" s="70">
        <v>5950967</v>
      </c>
      <c r="N31" s="70">
        <v>3872942</v>
      </c>
      <c r="O31" s="70">
        <v>11634483</v>
      </c>
      <c r="P31" s="70">
        <v>29151106</v>
      </c>
    </row>
    <row r="32" spans="2:16">
      <c r="B32" s="57">
        <v>2020</v>
      </c>
      <c r="C32">
        <f>SUMIFS(Order_Dollar_Amount,Year,$B32,Region,C$22)</f>
        <v>7326324</v>
      </c>
      <c r="D32">
        <f>SUMIFS(Order_Dollar_Amount,Year,$B32,Region,D$22)</f>
        <v>4966945</v>
      </c>
      <c r="E32">
        <f>SUMIFS(Order_Dollar_Amount,Year,$B32,Region,E$22)</f>
        <v>9207583</v>
      </c>
      <c r="F32">
        <f>SUMIFS(Order_Dollar_Amount,Year,$B32,Region,F$22)</f>
        <v>6108581</v>
      </c>
      <c r="G32">
        <f>SUMIFS(Order_Dollar_Amount,Year,$B32,Region,G$22)</f>
        <v>12523582</v>
      </c>
      <c r="H32">
        <f t="shared" si="0"/>
        <v>40133015</v>
      </c>
      <c r="J32" s="69">
        <v>2020</v>
      </c>
      <c r="K32" s="70">
        <v>7326324</v>
      </c>
      <c r="L32" s="70">
        <v>4966945</v>
      </c>
      <c r="M32" s="70">
        <v>9207583</v>
      </c>
      <c r="N32" s="70">
        <v>6108581</v>
      </c>
      <c r="O32" s="70">
        <v>12523582</v>
      </c>
      <c r="P32" s="70">
        <v>40133015</v>
      </c>
    </row>
    <row r="33" spans="2:16">
      <c r="B33" s="58" t="s">
        <v>28</v>
      </c>
      <c r="C33" s="22">
        <f>SUM(C23:C32)</f>
        <v>26816209</v>
      </c>
      <c r="D33" s="22">
        <f t="shared" ref="D33:G33" si="1">SUM(D23:D32)</f>
        <v>14504193</v>
      </c>
      <c r="E33" s="22">
        <f t="shared" si="1"/>
        <v>37374176</v>
      </c>
      <c r="F33" s="22">
        <f t="shared" si="1"/>
        <v>22087705</v>
      </c>
      <c r="G33" s="22">
        <f t="shared" si="1"/>
        <v>50983071</v>
      </c>
      <c r="H33">
        <f t="shared" si="0"/>
        <v>151765354</v>
      </c>
      <c r="J33" s="69" t="s">
        <v>19</v>
      </c>
      <c r="K33" s="70">
        <v>26816209</v>
      </c>
      <c r="L33" s="70">
        <v>14504193</v>
      </c>
      <c r="M33" s="70">
        <v>37374176</v>
      </c>
      <c r="N33" s="70">
        <v>22087705</v>
      </c>
      <c r="O33" s="70">
        <v>50983071</v>
      </c>
      <c r="P33" s="70">
        <v>151765354</v>
      </c>
    </row>
    <row r="39" spans="2:4">
      <c r="B39" s="59" t="s">
        <v>29</v>
      </c>
      <c r="C39" s="59"/>
      <c r="D39" s="59"/>
    </row>
    <row r="40" spans="16:17">
      <c r="P40" t="s">
        <v>22</v>
      </c>
      <c r="Q40" s="69">
        <v>2015</v>
      </c>
    </row>
    <row r="41" spans="2:14">
      <c r="B41" s="60" t="s">
        <v>30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2:17">
      <c r="B42" s="60" t="s">
        <v>31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P42" t="s">
        <v>2</v>
      </c>
      <c r="Q42" t="s">
        <v>21</v>
      </c>
    </row>
    <row r="43" spans="2:29">
      <c r="B43" s="62">
        <v>2015</v>
      </c>
      <c r="P43" t="s">
        <v>1</v>
      </c>
      <c r="Q43" t="s">
        <v>32</v>
      </c>
      <c r="R43" t="s">
        <v>33</v>
      </c>
      <c r="S43" t="s">
        <v>34</v>
      </c>
      <c r="T43" t="s">
        <v>35</v>
      </c>
      <c r="U43" t="s">
        <v>36</v>
      </c>
      <c r="V43" t="s">
        <v>37</v>
      </c>
      <c r="W43" t="s">
        <v>38</v>
      </c>
      <c r="X43" t="s">
        <v>39</v>
      </c>
      <c r="Y43" t="s">
        <v>40</v>
      </c>
      <c r="Z43" t="s">
        <v>41</v>
      </c>
      <c r="AA43" t="s">
        <v>42</v>
      </c>
      <c r="AB43" t="s">
        <v>43</v>
      </c>
      <c r="AC43" t="s">
        <v>19</v>
      </c>
    </row>
    <row r="44" ht="15.15" spans="2:29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P44" s="69">
        <v>1</v>
      </c>
      <c r="Q44" s="70"/>
      <c r="R44" s="70">
        <v>338418</v>
      </c>
      <c r="S44" s="70"/>
      <c r="T44" s="70">
        <v>258844</v>
      </c>
      <c r="U44" s="70">
        <v>150440</v>
      </c>
      <c r="V44" s="70">
        <v>93919</v>
      </c>
      <c r="W44" s="70">
        <v>219724</v>
      </c>
      <c r="X44" s="70">
        <v>215829</v>
      </c>
      <c r="Y44" s="70">
        <v>166816</v>
      </c>
      <c r="Z44" s="70">
        <v>81318</v>
      </c>
      <c r="AA44" s="70">
        <v>87787</v>
      </c>
      <c r="AB44" s="70">
        <v>148218</v>
      </c>
      <c r="AC44" s="70">
        <v>1761313</v>
      </c>
    </row>
    <row r="45" ht="15.15" spans="2:29">
      <c r="B45" s="64" t="s">
        <v>44</v>
      </c>
      <c r="C45" s="65" t="s">
        <v>32</v>
      </c>
      <c r="D45" s="65" t="s">
        <v>33</v>
      </c>
      <c r="E45" s="65" t="s">
        <v>34</v>
      </c>
      <c r="F45" s="65" t="s">
        <v>35</v>
      </c>
      <c r="G45" s="65" t="s">
        <v>36</v>
      </c>
      <c r="H45" s="65" t="s">
        <v>37</v>
      </c>
      <c r="I45" s="65" t="s">
        <v>38</v>
      </c>
      <c r="J45" s="65" t="s">
        <v>39</v>
      </c>
      <c r="K45" s="65" t="s">
        <v>40</v>
      </c>
      <c r="L45" s="65" t="s">
        <v>41</v>
      </c>
      <c r="M45" s="65" t="s">
        <v>42</v>
      </c>
      <c r="N45" s="72" t="s">
        <v>43</v>
      </c>
      <c r="P45" s="69">
        <v>2</v>
      </c>
      <c r="Q45" s="70">
        <v>140664</v>
      </c>
      <c r="R45" s="70">
        <v>310722</v>
      </c>
      <c r="S45" s="70"/>
      <c r="T45" s="70">
        <v>243975</v>
      </c>
      <c r="U45" s="70">
        <v>191980</v>
      </c>
      <c r="V45" s="70">
        <v>543919</v>
      </c>
      <c r="W45" s="70">
        <v>149830</v>
      </c>
      <c r="X45" s="70">
        <v>417720</v>
      </c>
      <c r="Y45" s="70">
        <v>482002</v>
      </c>
      <c r="Z45" s="70"/>
      <c r="AA45" s="70">
        <v>129360</v>
      </c>
      <c r="AB45" s="70">
        <v>252601</v>
      </c>
      <c r="AC45" s="70">
        <v>2862773</v>
      </c>
    </row>
    <row r="46" ht="15.15" spans="2:29">
      <c r="B46" s="66">
        <v>1</v>
      </c>
      <c r="C46" s="67">
        <f>SUMIFS(Order_Dollar_Amount,Sales_Rep_ID,$B46,Month,C$45,Year,$B$43)</f>
        <v>0</v>
      </c>
      <c r="D46" s="67">
        <f>SUMIFS(Order_Dollar_Amount,Sales_Rep_ID,$B46,Month,D$45,Year,$B$43)</f>
        <v>338418</v>
      </c>
      <c r="E46" s="67">
        <f>SUMIFS(Order_Dollar_Amount,Sales_Rep_ID,$B46,Month,E$45,Year,$B$43)</f>
        <v>0</v>
      </c>
      <c r="F46" s="67">
        <f>SUMIFS(Order_Dollar_Amount,Sales_Rep_ID,$B46,Month,F$45,Year,$B$43)</f>
        <v>258844</v>
      </c>
      <c r="G46" s="67">
        <f>SUMIFS(Order_Dollar_Amount,Sales_Rep_ID,$B46,Month,G$45,Year,$B$43)</f>
        <v>150440</v>
      </c>
      <c r="H46" s="67">
        <f>SUMIFS(Order_Dollar_Amount,Sales_Rep_ID,$B46,Month,H$45,Year,$B$43)</f>
        <v>93919</v>
      </c>
      <c r="I46" s="67">
        <f>SUMIFS(Order_Dollar_Amount,Sales_Rep_ID,$B46,Month,I$45,Year,$B$43)</f>
        <v>219724</v>
      </c>
      <c r="J46" s="67">
        <f>SUMIFS(Order_Dollar_Amount,Sales_Rep_ID,$B46,Month,J$45,Year,$B$43)</f>
        <v>215829</v>
      </c>
      <c r="K46" s="67">
        <f>SUMIFS(Order_Dollar_Amount,Sales_Rep_ID,$B46,Month,K$45,Year,$B$43)</f>
        <v>166816</v>
      </c>
      <c r="L46" s="67">
        <f>SUMIFS(Order_Dollar_Amount,Sales_Rep_ID,$B46,Month,L$45,Year,$B$43)</f>
        <v>81318</v>
      </c>
      <c r="M46" s="67">
        <f>SUMIFS(Order_Dollar_Amount,Sales_Rep_ID,$B46,Month,M$45,Year,$B$43)</f>
        <v>87787</v>
      </c>
      <c r="N46" s="67">
        <f>SUMIFS(Order_Dollar_Amount,Sales_Rep_ID,$B46,Month,N$45,Year,$B$43)</f>
        <v>148218</v>
      </c>
      <c r="P46" s="69">
        <v>3</v>
      </c>
      <c r="Q46" s="70">
        <v>317877</v>
      </c>
      <c r="R46" s="70">
        <v>542767</v>
      </c>
      <c r="S46" s="70">
        <v>87531</v>
      </c>
      <c r="T46" s="70">
        <v>168774</v>
      </c>
      <c r="U46" s="70">
        <v>440835</v>
      </c>
      <c r="V46" s="70">
        <v>139592</v>
      </c>
      <c r="W46" s="70">
        <v>346846</v>
      </c>
      <c r="X46" s="70">
        <v>302350</v>
      </c>
      <c r="Y46" s="70">
        <v>284649</v>
      </c>
      <c r="Z46" s="70">
        <v>126734</v>
      </c>
      <c r="AA46" s="70">
        <v>79124</v>
      </c>
      <c r="AB46" s="70">
        <v>643017</v>
      </c>
      <c r="AC46" s="70">
        <v>3480096</v>
      </c>
    </row>
    <row r="47" ht="15.15" spans="2:29">
      <c r="B47" s="66">
        <v>2</v>
      </c>
      <c r="C47" s="67">
        <f>SUMIFS(Order_Dollar_Amount,Sales_Rep_ID,$B47,Month,C$45,Year,$B$43)</f>
        <v>140664</v>
      </c>
      <c r="D47" s="67">
        <f>SUMIFS(Order_Dollar_Amount,Sales_Rep_ID,$B47,Month,D$45,Year,$B$43)</f>
        <v>310722</v>
      </c>
      <c r="E47" s="67">
        <f>SUMIFS(Order_Dollar_Amount,Sales_Rep_ID,$B47,Month,E$45,Year,$B$43)</f>
        <v>0</v>
      </c>
      <c r="F47" s="67">
        <f>SUMIFS(Order_Dollar_Amount,Sales_Rep_ID,$B47,Month,F$45,Year,$B$43)</f>
        <v>243975</v>
      </c>
      <c r="G47" s="67">
        <f>SUMIFS(Order_Dollar_Amount,Sales_Rep_ID,$B47,Month,G$45,Year,$B$43)</f>
        <v>191980</v>
      </c>
      <c r="H47" s="67">
        <f>SUMIFS(Order_Dollar_Amount,Sales_Rep_ID,$B47,Month,H$45,Year,$B$43)</f>
        <v>543919</v>
      </c>
      <c r="I47" s="67">
        <f>SUMIFS(Order_Dollar_Amount,Sales_Rep_ID,$B47,Month,I$45,Year,$B$43)</f>
        <v>149830</v>
      </c>
      <c r="J47" s="67">
        <f>SUMIFS(Order_Dollar_Amount,Sales_Rep_ID,$B47,Month,J$45,Year,$B$43)</f>
        <v>417720</v>
      </c>
      <c r="K47" s="67">
        <f>SUMIFS(Order_Dollar_Amount,Sales_Rep_ID,$B47,Month,K$45,Year,$B$43)</f>
        <v>482002</v>
      </c>
      <c r="L47" s="67">
        <f>SUMIFS(Order_Dollar_Amount,Sales_Rep_ID,$B47,Month,L$45,Year,$B$43)</f>
        <v>0</v>
      </c>
      <c r="M47" s="67">
        <f>SUMIFS(Order_Dollar_Amount,Sales_Rep_ID,$B47,Month,M$45,Year,$B$43)</f>
        <v>129360</v>
      </c>
      <c r="N47" s="67">
        <f>SUMIFS(Order_Dollar_Amount,Sales_Rep_ID,$B47,Month,N$45,Year,$B$43)</f>
        <v>252601</v>
      </c>
      <c r="P47" s="69">
        <v>4</v>
      </c>
      <c r="Q47" s="70">
        <v>93412</v>
      </c>
      <c r="R47" s="70">
        <v>138373</v>
      </c>
      <c r="S47" s="70">
        <v>133113</v>
      </c>
      <c r="T47" s="70">
        <v>123110</v>
      </c>
      <c r="U47" s="70"/>
      <c r="V47" s="70">
        <v>118767</v>
      </c>
      <c r="W47" s="70">
        <v>116785</v>
      </c>
      <c r="X47" s="70">
        <v>80310</v>
      </c>
      <c r="Y47" s="70">
        <v>136672</v>
      </c>
      <c r="Z47" s="70"/>
      <c r="AA47" s="70"/>
      <c r="AB47" s="70"/>
      <c r="AC47" s="70">
        <v>940542</v>
      </c>
    </row>
    <row r="48" ht="15.15" spans="2:29">
      <c r="B48" s="66">
        <v>3</v>
      </c>
      <c r="C48" s="67">
        <f>SUMIFS(Order_Dollar_Amount,Sales_Rep_ID,$B48,Month,C$45,Year,$B$43)</f>
        <v>317877</v>
      </c>
      <c r="D48" s="67">
        <f>SUMIFS(Order_Dollar_Amount,Sales_Rep_ID,$B48,Month,D$45,Year,$B$43)</f>
        <v>542767</v>
      </c>
      <c r="E48" s="67">
        <f>SUMIFS(Order_Dollar_Amount,Sales_Rep_ID,$B48,Month,E$45,Year,$B$43)</f>
        <v>87531</v>
      </c>
      <c r="F48" s="67">
        <f>SUMIFS(Order_Dollar_Amount,Sales_Rep_ID,$B48,Month,F$45,Year,$B$43)</f>
        <v>168774</v>
      </c>
      <c r="G48" s="67">
        <f>SUMIFS(Order_Dollar_Amount,Sales_Rep_ID,$B48,Month,G$45,Year,$B$43)</f>
        <v>440835</v>
      </c>
      <c r="H48" s="67">
        <f>SUMIFS(Order_Dollar_Amount,Sales_Rep_ID,$B48,Month,H$45,Year,$B$43)</f>
        <v>139592</v>
      </c>
      <c r="I48" s="67">
        <f>SUMIFS(Order_Dollar_Amount,Sales_Rep_ID,$B48,Month,I$45,Year,$B$43)</f>
        <v>346846</v>
      </c>
      <c r="J48" s="67">
        <f>SUMIFS(Order_Dollar_Amount,Sales_Rep_ID,$B48,Month,J$45,Year,$B$43)</f>
        <v>302350</v>
      </c>
      <c r="K48" s="67">
        <f>SUMIFS(Order_Dollar_Amount,Sales_Rep_ID,$B48,Month,K$45,Year,$B$43)</f>
        <v>284649</v>
      </c>
      <c r="L48" s="67">
        <f>SUMIFS(Order_Dollar_Amount,Sales_Rep_ID,$B48,Month,L$45,Year,$B$43)</f>
        <v>126734</v>
      </c>
      <c r="M48" s="67">
        <f>SUMIFS(Order_Dollar_Amount,Sales_Rep_ID,$B48,Month,M$45,Year,$B$43)</f>
        <v>79124</v>
      </c>
      <c r="N48" s="67">
        <f>SUMIFS(Order_Dollar_Amount,Sales_Rep_ID,$B48,Month,N$45,Year,$B$43)</f>
        <v>643017</v>
      </c>
      <c r="P48" s="69">
        <v>5</v>
      </c>
      <c r="Q48" s="70">
        <v>89645</v>
      </c>
      <c r="R48" s="70"/>
      <c r="S48" s="70">
        <v>434412</v>
      </c>
      <c r="T48" s="70">
        <v>111347</v>
      </c>
      <c r="U48" s="70"/>
      <c r="V48" s="70">
        <v>174319</v>
      </c>
      <c r="W48" s="70">
        <v>147054</v>
      </c>
      <c r="X48" s="70"/>
      <c r="Y48" s="70"/>
      <c r="Z48" s="70">
        <v>270890</v>
      </c>
      <c r="AA48" s="70">
        <v>153443</v>
      </c>
      <c r="AB48" s="70"/>
      <c r="AC48" s="70">
        <v>1381110</v>
      </c>
    </row>
    <row r="49" ht="15.15" spans="2:29">
      <c r="B49" s="66">
        <v>4</v>
      </c>
      <c r="C49" s="67">
        <f>SUMIFS(Order_Dollar_Amount,Sales_Rep_ID,$B49,Month,C$45,Year,$B$43)</f>
        <v>93412</v>
      </c>
      <c r="D49" s="67">
        <f>SUMIFS(Order_Dollar_Amount,Sales_Rep_ID,$B49,Month,D$45,Year,$B$43)</f>
        <v>138373</v>
      </c>
      <c r="E49" s="67">
        <f>SUMIFS(Order_Dollar_Amount,Sales_Rep_ID,$B49,Month,E$45,Year,$B$43)</f>
        <v>133113</v>
      </c>
      <c r="F49" s="67">
        <f>SUMIFS(Order_Dollar_Amount,Sales_Rep_ID,$B49,Month,F$45,Year,$B$43)</f>
        <v>123110</v>
      </c>
      <c r="G49" s="67">
        <f>SUMIFS(Order_Dollar_Amount,Sales_Rep_ID,$B49,Month,G$45,Year,$B$43)</f>
        <v>0</v>
      </c>
      <c r="H49" s="67">
        <f>SUMIFS(Order_Dollar_Amount,Sales_Rep_ID,$B49,Month,H$45,Year,$B$43)</f>
        <v>118767</v>
      </c>
      <c r="I49" s="67">
        <f>SUMIFS(Order_Dollar_Amount,Sales_Rep_ID,$B49,Month,I$45,Year,$B$43)</f>
        <v>116785</v>
      </c>
      <c r="J49" s="67">
        <f>SUMIFS(Order_Dollar_Amount,Sales_Rep_ID,$B49,Month,J$45,Year,$B$43)</f>
        <v>80310</v>
      </c>
      <c r="K49" s="67">
        <f>SUMIFS(Order_Dollar_Amount,Sales_Rep_ID,$B49,Month,K$45,Year,$B$43)</f>
        <v>136672</v>
      </c>
      <c r="L49" s="67">
        <f>SUMIFS(Order_Dollar_Amount,Sales_Rep_ID,$B49,Month,L$45,Year,$B$43)</f>
        <v>0</v>
      </c>
      <c r="M49" s="67">
        <f>SUMIFS(Order_Dollar_Amount,Sales_Rep_ID,$B49,Month,M$45,Year,$B$43)</f>
        <v>0</v>
      </c>
      <c r="N49" s="67">
        <f>SUMIFS(Order_Dollar_Amount,Sales_Rep_ID,$B49,Month,N$45,Year,$B$43)</f>
        <v>0</v>
      </c>
      <c r="P49" s="69">
        <v>6</v>
      </c>
      <c r="Q49" s="70"/>
      <c r="R49" s="70"/>
      <c r="S49" s="70"/>
      <c r="T49" s="70">
        <v>155908</v>
      </c>
      <c r="U49" s="70"/>
      <c r="V49" s="70"/>
      <c r="W49" s="70"/>
      <c r="X49" s="70"/>
      <c r="Y49" s="70"/>
      <c r="Z49" s="70">
        <v>130068</v>
      </c>
      <c r="AA49" s="70"/>
      <c r="AB49" s="70"/>
      <c r="AC49" s="70">
        <v>285976</v>
      </c>
    </row>
    <row r="50" ht="15.15" spans="2:29">
      <c r="B50" s="66">
        <v>5</v>
      </c>
      <c r="C50" s="67">
        <f>SUMIFS(Order_Dollar_Amount,Sales_Rep_ID,$B50,Month,C$45,Year,$B$43)</f>
        <v>89645</v>
      </c>
      <c r="D50" s="67">
        <f>SUMIFS(Order_Dollar_Amount,Sales_Rep_ID,$B50,Month,D$45,Year,$B$43)</f>
        <v>0</v>
      </c>
      <c r="E50" s="67">
        <f>SUMIFS(Order_Dollar_Amount,Sales_Rep_ID,$B50,Month,E$45,Year,$B$43)</f>
        <v>434412</v>
      </c>
      <c r="F50" s="67">
        <f>SUMIFS(Order_Dollar_Amount,Sales_Rep_ID,$B50,Month,F$45,Year,$B$43)</f>
        <v>111347</v>
      </c>
      <c r="G50" s="67">
        <f>SUMIFS(Order_Dollar_Amount,Sales_Rep_ID,$B50,Month,G$45,Year,$B$43)</f>
        <v>0</v>
      </c>
      <c r="H50" s="67">
        <f>SUMIFS(Order_Dollar_Amount,Sales_Rep_ID,$B50,Month,H$45,Year,$B$43)</f>
        <v>174319</v>
      </c>
      <c r="I50" s="67">
        <f>SUMIFS(Order_Dollar_Amount,Sales_Rep_ID,$B50,Month,I$45,Year,$B$43)</f>
        <v>147054</v>
      </c>
      <c r="J50" s="67">
        <f>SUMIFS(Order_Dollar_Amount,Sales_Rep_ID,$B50,Month,J$45,Year,$B$43)</f>
        <v>0</v>
      </c>
      <c r="K50" s="67">
        <f>SUMIFS(Order_Dollar_Amount,Sales_Rep_ID,$B50,Month,K$45,Year,$B$43)</f>
        <v>0</v>
      </c>
      <c r="L50" s="67">
        <f>SUMIFS(Order_Dollar_Amount,Sales_Rep_ID,$B50,Month,L$45,Year,$B$43)</f>
        <v>270890</v>
      </c>
      <c r="M50" s="67">
        <f>SUMIFS(Order_Dollar_Amount,Sales_Rep_ID,$B50,Month,M$45,Year,$B$43)</f>
        <v>153443</v>
      </c>
      <c r="N50" s="67">
        <f>SUMIFS(Order_Dollar_Amount,Sales_Rep_ID,$B50,Month,N$45,Year,$B$43)</f>
        <v>0</v>
      </c>
      <c r="P50" s="69" t="s">
        <v>19</v>
      </c>
      <c r="Q50" s="70">
        <v>641598</v>
      </c>
      <c r="R50" s="70">
        <v>1330280</v>
      </c>
      <c r="S50" s="70">
        <v>655056</v>
      </c>
      <c r="T50" s="70">
        <v>1061958</v>
      </c>
      <c r="U50" s="70">
        <v>783255</v>
      </c>
      <c r="V50" s="70">
        <v>1070516</v>
      </c>
      <c r="W50" s="70">
        <v>980239</v>
      </c>
      <c r="X50" s="70">
        <v>1016209</v>
      </c>
      <c r="Y50" s="70">
        <v>1070139</v>
      </c>
      <c r="Z50" s="70">
        <v>609010</v>
      </c>
      <c r="AA50" s="70">
        <v>449714</v>
      </c>
      <c r="AB50" s="70">
        <v>1043836</v>
      </c>
      <c r="AC50" s="70">
        <v>10711810</v>
      </c>
    </row>
    <row r="51" ht="15.15" spans="2:14">
      <c r="B51" s="66">
        <v>6</v>
      </c>
      <c r="C51" s="67">
        <f>SUMIFS(Order_Dollar_Amount,Sales_Rep_ID,$B51,Month,C$45,Year,$B$43)</f>
        <v>0</v>
      </c>
      <c r="D51" s="67">
        <f>SUMIFS(Order_Dollar_Amount,Sales_Rep_ID,$B51,Month,D$45,Year,$B$43)</f>
        <v>0</v>
      </c>
      <c r="E51" s="67">
        <f>SUMIFS(Order_Dollar_Amount,Sales_Rep_ID,$B51,Month,E$45,Year,$B$43)</f>
        <v>0</v>
      </c>
      <c r="F51" s="67">
        <f>SUMIFS(Order_Dollar_Amount,Sales_Rep_ID,$B51,Month,F$45,Year,$B$43)</f>
        <v>155908</v>
      </c>
      <c r="G51" s="67">
        <f>SUMIFS(Order_Dollar_Amount,Sales_Rep_ID,$B51,Month,G$45,Year,$B$43)</f>
        <v>0</v>
      </c>
      <c r="H51" s="67">
        <f>SUMIFS(Order_Dollar_Amount,Sales_Rep_ID,$B51,Month,H$45,Year,$B$43)</f>
        <v>0</v>
      </c>
      <c r="I51" s="67">
        <f>SUMIFS(Order_Dollar_Amount,Sales_Rep_ID,$B51,Month,I$45,Year,$B$43)</f>
        <v>0</v>
      </c>
      <c r="J51" s="67">
        <f>SUMIFS(Order_Dollar_Amount,Sales_Rep_ID,$B51,Month,J$45,Year,$B$43)</f>
        <v>0</v>
      </c>
      <c r="K51" s="67">
        <f>SUMIFS(Order_Dollar_Amount,Sales_Rep_ID,$B51,Month,K$45,Year,$B$43)</f>
        <v>0</v>
      </c>
      <c r="L51" s="67">
        <f>SUMIFS(Order_Dollar_Amount,Sales_Rep_ID,$B51,Month,L$45,Year,$B$43)</f>
        <v>130068</v>
      </c>
      <c r="M51" s="67">
        <f>SUMIFS(Order_Dollar_Amount,Sales_Rep_ID,$B51,Month,M$45,Year,$B$43)</f>
        <v>0</v>
      </c>
      <c r="N51" s="67">
        <f>SUMIFS(Order_Dollar_Amount,Sales_Rep_ID,$B51,Month,N$45,Year,$B$43)</f>
        <v>0</v>
      </c>
    </row>
    <row r="52" ht="15.15" spans="2:14">
      <c r="B52" s="66">
        <v>7</v>
      </c>
      <c r="C52" s="67">
        <f>SUMIFS(Order_Dollar_Amount,Sales_Rep_ID,$B52,Month,C$45,Year,$B$43)</f>
        <v>0</v>
      </c>
      <c r="D52" s="67">
        <f>SUMIFS(Order_Dollar_Amount,Sales_Rep_ID,$B52,Month,D$45,Year,$B$43)</f>
        <v>0</v>
      </c>
      <c r="E52" s="67">
        <f>SUMIFS(Order_Dollar_Amount,Sales_Rep_ID,$B52,Month,E$45,Year,$B$43)</f>
        <v>0</v>
      </c>
      <c r="F52" s="67">
        <f>SUMIFS(Order_Dollar_Amount,Sales_Rep_ID,$B52,Month,F$45,Year,$B$43)</f>
        <v>0</v>
      </c>
      <c r="G52" s="67">
        <f>SUMIFS(Order_Dollar_Amount,Sales_Rep_ID,$B52,Month,G$45,Year,$B$43)</f>
        <v>0</v>
      </c>
      <c r="H52" s="67">
        <f>SUMIFS(Order_Dollar_Amount,Sales_Rep_ID,$B52,Month,H$45,Year,$B$43)</f>
        <v>0</v>
      </c>
      <c r="I52" s="67">
        <f>SUMIFS(Order_Dollar_Amount,Sales_Rep_ID,$B52,Month,I$45,Year,$B$43)</f>
        <v>0</v>
      </c>
      <c r="J52" s="67">
        <f>SUMIFS(Order_Dollar_Amount,Sales_Rep_ID,$B52,Month,J$45,Year,$B$43)</f>
        <v>0</v>
      </c>
      <c r="K52" s="67">
        <f>SUMIFS(Order_Dollar_Amount,Sales_Rep_ID,$B52,Month,K$45,Year,$B$43)</f>
        <v>0</v>
      </c>
      <c r="L52" s="67">
        <f>SUMIFS(Order_Dollar_Amount,Sales_Rep_ID,$B52,Month,L$45,Year,$B$43)</f>
        <v>0</v>
      </c>
      <c r="M52" s="67">
        <f>SUMIFS(Order_Dollar_Amount,Sales_Rep_ID,$B52,Month,M$45,Year,$B$43)</f>
        <v>0</v>
      </c>
      <c r="N52" s="67">
        <f>SUMIFS(Order_Dollar_Amount,Sales_Rep_ID,$B52,Month,N$45,Year,$B$43)</f>
        <v>0</v>
      </c>
    </row>
    <row r="53" ht="15.15" spans="2:14">
      <c r="B53" s="66">
        <v>8</v>
      </c>
      <c r="C53" s="67">
        <f>SUMIFS(Order_Dollar_Amount,Sales_Rep_ID,$B53,Month,C$45,Year,$B$43)</f>
        <v>0</v>
      </c>
      <c r="D53" s="67">
        <f>SUMIFS(Order_Dollar_Amount,Sales_Rep_ID,$B53,Month,D$45,Year,$B$43)</f>
        <v>0</v>
      </c>
      <c r="E53" s="67">
        <f>SUMIFS(Order_Dollar_Amount,Sales_Rep_ID,$B53,Month,E$45,Year,$B$43)</f>
        <v>0</v>
      </c>
      <c r="F53" s="67">
        <f>SUMIFS(Order_Dollar_Amount,Sales_Rep_ID,$B53,Month,F$45,Year,$B$43)</f>
        <v>0</v>
      </c>
      <c r="G53" s="67">
        <f>SUMIFS(Order_Dollar_Amount,Sales_Rep_ID,$B53,Month,G$45,Year,$B$43)</f>
        <v>0</v>
      </c>
      <c r="H53" s="67">
        <f>SUMIFS(Order_Dollar_Amount,Sales_Rep_ID,$B53,Month,H$45,Year,$B$43)</f>
        <v>0</v>
      </c>
      <c r="I53" s="67">
        <f>SUMIFS(Order_Dollar_Amount,Sales_Rep_ID,$B53,Month,I$45,Year,$B$43)</f>
        <v>0</v>
      </c>
      <c r="J53" s="67">
        <f>SUMIFS(Order_Dollar_Amount,Sales_Rep_ID,$B53,Month,J$45,Year,$B$43)</f>
        <v>0</v>
      </c>
      <c r="K53" s="67">
        <f>SUMIFS(Order_Dollar_Amount,Sales_Rep_ID,$B53,Month,K$45,Year,$B$43)</f>
        <v>0</v>
      </c>
      <c r="L53" s="67">
        <f>SUMIFS(Order_Dollar_Amount,Sales_Rep_ID,$B53,Month,L$45,Year,$B$43)</f>
        <v>0</v>
      </c>
      <c r="M53" s="67">
        <f>SUMIFS(Order_Dollar_Amount,Sales_Rep_ID,$B53,Month,M$45,Year,$B$43)</f>
        <v>0</v>
      </c>
      <c r="N53" s="67">
        <f>SUMIFS(Order_Dollar_Amount,Sales_Rep_ID,$B53,Month,N$45,Year,$B$43)</f>
        <v>0</v>
      </c>
    </row>
    <row r="54" spans="2:14">
      <c r="B54" s="66">
        <v>9</v>
      </c>
      <c r="C54" s="67">
        <f>SUMIFS(Order_Dollar_Amount,Sales_Rep_ID,$B54,Month,C$45,Year,$B$43)</f>
        <v>0</v>
      </c>
      <c r="D54" s="67">
        <f>SUMIFS(Order_Dollar_Amount,Sales_Rep_ID,$B54,Month,D$45,Year,$B$43)</f>
        <v>0</v>
      </c>
      <c r="E54" s="67">
        <f>SUMIFS(Order_Dollar_Amount,Sales_Rep_ID,$B54,Month,E$45,Year,$B$43)</f>
        <v>0</v>
      </c>
      <c r="F54" s="67">
        <f>SUMIFS(Order_Dollar_Amount,Sales_Rep_ID,$B54,Month,F$45,Year,$B$43)</f>
        <v>0</v>
      </c>
      <c r="G54" s="67">
        <f>SUMIFS(Order_Dollar_Amount,Sales_Rep_ID,$B54,Month,G$45,Year,$B$43)</f>
        <v>0</v>
      </c>
      <c r="H54" s="67">
        <f>SUMIFS(Order_Dollar_Amount,Sales_Rep_ID,$B54,Month,H$45,Year,$B$43)</f>
        <v>0</v>
      </c>
      <c r="I54" s="67">
        <f>SUMIFS(Order_Dollar_Amount,Sales_Rep_ID,$B54,Month,I$45,Year,$B$43)</f>
        <v>0</v>
      </c>
      <c r="J54" s="67">
        <f>SUMIFS(Order_Dollar_Amount,Sales_Rep_ID,$B54,Month,J$45,Year,$B$43)</f>
        <v>0</v>
      </c>
      <c r="K54" s="67">
        <f>SUMIFS(Order_Dollar_Amount,Sales_Rep_ID,$B54,Month,K$45,Year,$B$43)</f>
        <v>0</v>
      </c>
      <c r="L54" s="67">
        <f>SUMIFS(Order_Dollar_Amount,Sales_Rep_ID,$B54,Month,L$45,Year,$B$43)</f>
        <v>0</v>
      </c>
      <c r="M54" s="67">
        <f>SUMIFS(Order_Dollar_Amount,Sales_Rep_ID,$B54,Month,M$45,Year,$B$43)</f>
        <v>0</v>
      </c>
      <c r="N54" s="67">
        <f>SUMIFS(Order_Dollar_Amount,Sales_Rep_ID,$B54,Month,N$45,Year,$B$43)</f>
        <v>0</v>
      </c>
    </row>
    <row r="56" spans="13:14">
      <c r="M56" t="s">
        <v>45</v>
      </c>
      <c r="N56" s="19"/>
    </row>
    <row r="59" spans="2:14">
      <c r="B59" s="60" t="s">
        <v>30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2:14">
      <c r="B60" s="60" t="s">
        <v>15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</row>
    <row r="61" spans="2:2">
      <c r="B61" s="62">
        <v>2015</v>
      </c>
    </row>
    <row r="62" ht="15.15" spans="2:14">
      <c r="B62" s="63">
        <f>DATE($B$61,1,1)</f>
        <v>42005</v>
      </c>
      <c r="C62" s="63">
        <f>DATE($B$61,MONTH(B$62)+1,1)</f>
        <v>42036</v>
      </c>
      <c r="D62" s="63">
        <f t="shared" ref="D62:N62" si="2">DATE($B$61,MONTH(C$62)+1,1)</f>
        <v>42064</v>
      </c>
      <c r="E62" s="63">
        <f t="shared" si="2"/>
        <v>42095</v>
      </c>
      <c r="F62" s="63">
        <f t="shared" si="2"/>
        <v>42125</v>
      </c>
      <c r="G62" s="63">
        <f t="shared" si="2"/>
        <v>42156</v>
      </c>
      <c r="H62" s="63">
        <f t="shared" si="2"/>
        <v>42186</v>
      </c>
      <c r="I62" s="63">
        <f t="shared" si="2"/>
        <v>42217</v>
      </c>
      <c r="J62" s="63">
        <f t="shared" si="2"/>
        <v>42248</v>
      </c>
      <c r="K62" s="63">
        <f t="shared" si="2"/>
        <v>42278</v>
      </c>
      <c r="L62" s="63">
        <f t="shared" si="2"/>
        <v>42309</v>
      </c>
      <c r="M62" s="63">
        <f t="shared" si="2"/>
        <v>42339</v>
      </c>
      <c r="N62" s="63">
        <f t="shared" si="2"/>
        <v>42370</v>
      </c>
    </row>
    <row r="63" ht="15.15" spans="2:14">
      <c r="B63" s="64" t="s">
        <v>44</v>
      </c>
      <c r="C63" s="65" t="s">
        <v>32</v>
      </c>
      <c r="D63" s="65" t="s">
        <v>33</v>
      </c>
      <c r="E63" s="65" t="s">
        <v>34</v>
      </c>
      <c r="F63" s="65" t="s">
        <v>35</v>
      </c>
      <c r="G63" s="65" t="s">
        <v>36</v>
      </c>
      <c r="H63" s="65" t="s">
        <v>37</v>
      </c>
      <c r="I63" s="65" t="s">
        <v>38</v>
      </c>
      <c r="J63" s="65" t="s">
        <v>39</v>
      </c>
      <c r="K63" s="65" t="s">
        <v>40</v>
      </c>
      <c r="L63" s="65" t="s">
        <v>41</v>
      </c>
      <c r="M63" s="65" t="s">
        <v>42</v>
      </c>
      <c r="N63" s="72" t="s">
        <v>43</v>
      </c>
    </row>
    <row r="64" ht="15.15" spans="2:14">
      <c r="B64" s="66">
        <v>1</v>
      </c>
      <c r="C64" s="67">
        <f>SUMIFS(Order_Dollar_Amount,Sales_Rep_ID,$B64,Order_Date,"&gt;="&amp;B$62,Order_Date,"&lt;"&amp;C$62)</f>
        <v>0</v>
      </c>
      <c r="D64" s="67">
        <f>SUMIFS(Order_Dollar_Amount,Sales_Rep_ID,$B64,Order_Date,"&gt;="&amp;C$62,Order_Date,"&lt;"&amp;D$62)</f>
        <v>338418</v>
      </c>
      <c r="E64" s="67">
        <f>SUMIFS(Order_Dollar_Amount,Sales_Rep_ID,$B64,Order_Date,"&gt;="&amp;D$62,Order_Date,"&lt;"&amp;E$62)</f>
        <v>0</v>
      </c>
      <c r="F64" s="67">
        <f>SUMIFS(Order_Dollar_Amount,Sales_Rep_ID,$B64,Order_Date,"&gt;="&amp;E$62,Order_Date,"&lt;"&amp;F$62)</f>
        <v>258844</v>
      </c>
      <c r="G64" s="67">
        <f>SUMIFS(Order_Dollar_Amount,Sales_Rep_ID,$B64,Order_Date,"&gt;="&amp;F$62,Order_Date,"&lt;"&amp;G$62)</f>
        <v>150440</v>
      </c>
      <c r="H64" s="67">
        <f>SUMIFS(Order_Dollar_Amount,Sales_Rep_ID,$B64,Order_Date,"&gt;="&amp;G$62,Order_Date,"&lt;"&amp;H$62)</f>
        <v>93919</v>
      </c>
      <c r="I64" s="67">
        <f>SUMIFS(Order_Dollar_Amount,Sales_Rep_ID,$B64,Order_Date,"&gt;="&amp;H$62,Order_Date,"&lt;"&amp;I$62)</f>
        <v>219724</v>
      </c>
      <c r="J64" s="67">
        <f>SUMIFS(Order_Dollar_Amount,Sales_Rep_ID,$B64,Order_Date,"&gt;="&amp;I$62,Order_Date,"&lt;"&amp;J$62)</f>
        <v>215829</v>
      </c>
      <c r="K64" s="67">
        <f>SUMIFS(Order_Dollar_Amount,Sales_Rep_ID,$B64,Order_Date,"&gt;="&amp;J$62,Order_Date,"&lt;"&amp;K$62)</f>
        <v>166816</v>
      </c>
      <c r="L64" s="67">
        <f>SUMIFS(Order_Dollar_Amount,Sales_Rep_ID,$B64,Order_Date,"&gt;="&amp;K$62,Order_Date,"&lt;"&amp;L$62)</f>
        <v>81318</v>
      </c>
      <c r="M64" s="67">
        <f>SUMIFS(Order_Dollar_Amount,Sales_Rep_ID,$B64,Order_Date,"&gt;="&amp;L$62,Order_Date,"&lt;"&amp;M$62)</f>
        <v>87787</v>
      </c>
      <c r="N64" s="67">
        <f>SUMIFS(Order_Dollar_Amount,Sales_Rep_ID,$B64,Order_Date,"&gt;="&amp;M$62,Order_Date,"&lt;"&amp;N$62)</f>
        <v>148218</v>
      </c>
    </row>
    <row r="65" ht="15.15" spans="2:14">
      <c r="B65" s="66">
        <v>2</v>
      </c>
      <c r="C65" s="67">
        <f>SUMIFS(Order_Dollar_Amount,Sales_Rep_ID,$B65,Order_Date,"&gt;="&amp;B$62,Order_Date,"&lt;"&amp;C$62)</f>
        <v>140664</v>
      </c>
      <c r="D65" s="67">
        <f>SUMIFS(Order_Dollar_Amount,Sales_Rep_ID,$B65,Order_Date,"&gt;="&amp;C$62,Order_Date,"&lt;"&amp;D$62)</f>
        <v>310722</v>
      </c>
      <c r="E65" s="67">
        <f>SUMIFS(Order_Dollar_Amount,Sales_Rep_ID,$B65,Order_Date,"&gt;="&amp;D$62,Order_Date,"&lt;"&amp;E$62)</f>
        <v>0</v>
      </c>
      <c r="F65" s="67">
        <f>SUMIFS(Order_Dollar_Amount,Sales_Rep_ID,$B65,Order_Date,"&gt;="&amp;E$62,Order_Date,"&lt;"&amp;F$62)</f>
        <v>243975</v>
      </c>
      <c r="G65" s="67">
        <f>SUMIFS(Order_Dollar_Amount,Sales_Rep_ID,$B65,Order_Date,"&gt;="&amp;F$62,Order_Date,"&lt;"&amp;G$62)</f>
        <v>191980</v>
      </c>
      <c r="H65" s="67">
        <f>SUMIFS(Order_Dollar_Amount,Sales_Rep_ID,$B65,Order_Date,"&gt;="&amp;G$62,Order_Date,"&lt;"&amp;H$62)</f>
        <v>543919</v>
      </c>
      <c r="I65" s="67">
        <f>SUMIFS(Order_Dollar_Amount,Sales_Rep_ID,$B65,Order_Date,"&gt;="&amp;H$62,Order_Date,"&lt;"&amp;I$62)</f>
        <v>149830</v>
      </c>
      <c r="J65" s="67">
        <f>SUMIFS(Order_Dollar_Amount,Sales_Rep_ID,$B65,Order_Date,"&gt;="&amp;I$62,Order_Date,"&lt;"&amp;J$62)</f>
        <v>417720</v>
      </c>
      <c r="K65" s="67">
        <f>SUMIFS(Order_Dollar_Amount,Sales_Rep_ID,$B65,Order_Date,"&gt;="&amp;J$62,Order_Date,"&lt;"&amp;K$62)</f>
        <v>482002</v>
      </c>
      <c r="L65" s="67">
        <f>SUMIFS(Order_Dollar_Amount,Sales_Rep_ID,$B65,Order_Date,"&gt;="&amp;K$62,Order_Date,"&lt;"&amp;L$62)</f>
        <v>0</v>
      </c>
      <c r="M65" s="67">
        <f>SUMIFS(Order_Dollar_Amount,Sales_Rep_ID,$B65,Order_Date,"&gt;="&amp;L$62,Order_Date,"&lt;"&amp;M$62)</f>
        <v>129360</v>
      </c>
      <c r="N65" s="67">
        <f>SUMIFS(Order_Dollar_Amount,Sales_Rep_ID,$B65,Order_Date,"&gt;="&amp;M$62,Order_Date,"&lt;"&amp;N$62)</f>
        <v>252601</v>
      </c>
    </row>
    <row r="66" ht="15.15" spans="2:14">
      <c r="B66" s="66">
        <v>3</v>
      </c>
      <c r="C66" s="67">
        <f>SUMIFS(Order_Dollar_Amount,Sales_Rep_ID,$B66,Order_Date,"&gt;="&amp;B$62,Order_Date,"&lt;"&amp;C$62)</f>
        <v>317877</v>
      </c>
      <c r="D66" s="67">
        <f>SUMIFS(Order_Dollar_Amount,Sales_Rep_ID,$B66,Order_Date,"&gt;="&amp;C$62,Order_Date,"&lt;"&amp;D$62)</f>
        <v>542767</v>
      </c>
      <c r="E66" s="67">
        <f>SUMIFS(Order_Dollar_Amount,Sales_Rep_ID,$B66,Order_Date,"&gt;="&amp;D$62,Order_Date,"&lt;"&amp;E$62)</f>
        <v>87531</v>
      </c>
      <c r="F66" s="67">
        <f>SUMIFS(Order_Dollar_Amount,Sales_Rep_ID,$B66,Order_Date,"&gt;="&amp;E$62,Order_Date,"&lt;"&amp;F$62)</f>
        <v>168774</v>
      </c>
      <c r="G66" s="67">
        <f>SUMIFS(Order_Dollar_Amount,Sales_Rep_ID,$B66,Order_Date,"&gt;="&amp;F$62,Order_Date,"&lt;"&amp;G$62)</f>
        <v>440835</v>
      </c>
      <c r="H66" s="67">
        <f>SUMIFS(Order_Dollar_Amount,Sales_Rep_ID,$B66,Order_Date,"&gt;="&amp;G$62,Order_Date,"&lt;"&amp;H$62)</f>
        <v>139592</v>
      </c>
      <c r="I66" s="67">
        <f>SUMIFS(Order_Dollar_Amount,Sales_Rep_ID,$B66,Order_Date,"&gt;="&amp;H$62,Order_Date,"&lt;"&amp;I$62)</f>
        <v>346846</v>
      </c>
      <c r="J66" s="67">
        <f>SUMIFS(Order_Dollar_Amount,Sales_Rep_ID,$B66,Order_Date,"&gt;="&amp;I$62,Order_Date,"&lt;"&amp;J$62)</f>
        <v>302350</v>
      </c>
      <c r="K66" s="67">
        <f>SUMIFS(Order_Dollar_Amount,Sales_Rep_ID,$B66,Order_Date,"&gt;="&amp;J$62,Order_Date,"&lt;"&amp;K$62)</f>
        <v>284649</v>
      </c>
      <c r="L66" s="67">
        <f>SUMIFS(Order_Dollar_Amount,Sales_Rep_ID,$B66,Order_Date,"&gt;="&amp;K$62,Order_Date,"&lt;"&amp;L$62)</f>
        <v>126734</v>
      </c>
      <c r="M66" s="67">
        <f>SUMIFS(Order_Dollar_Amount,Sales_Rep_ID,$B66,Order_Date,"&gt;="&amp;L$62,Order_Date,"&lt;"&amp;M$62)</f>
        <v>79124</v>
      </c>
      <c r="N66" s="67">
        <f>SUMIFS(Order_Dollar_Amount,Sales_Rep_ID,$B66,Order_Date,"&gt;="&amp;M$62,Order_Date,"&lt;"&amp;N$62)</f>
        <v>643017</v>
      </c>
    </row>
    <row r="67" ht="15.15" spans="2:14">
      <c r="B67" s="66">
        <v>4</v>
      </c>
      <c r="C67" s="67">
        <f>SUMIFS(Order_Dollar_Amount,Sales_Rep_ID,$B67,Order_Date,"&gt;="&amp;B$62,Order_Date,"&lt;"&amp;C$62)</f>
        <v>93412</v>
      </c>
      <c r="D67" s="67">
        <f>SUMIFS(Order_Dollar_Amount,Sales_Rep_ID,$B67,Order_Date,"&gt;="&amp;C$62,Order_Date,"&lt;"&amp;D$62)</f>
        <v>138373</v>
      </c>
      <c r="E67" s="67">
        <f>SUMIFS(Order_Dollar_Amount,Sales_Rep_ID,$B67,Order_Date,"&gt;="&amp;D$62,Order_Date,"&lt;"&amp;E$62)</f>
        <v>133113</v>
      </c>
      <c r="F67" s="67">
        <f>SUMIFS(Order_Dollar_Amount,Sales_Rep_ID,$B67,Order_Date,"&gt;="&amp;E$62,Order_Date,"&lt;"&amp;F$62)</f>
        <v>123110</v>
      </c>
      <c r="G67" s="67">
        <f>SUMIFS(Order_Dollar_Amount,Sales_Rep_ID,$B67,Order_Date,"&gt;="&amp;F$62,Order_Date,"&lt;"&amp;G$62)</f>
        <v>0</v>
      </c>
      <c r="H67" s="67">
        <f>SUMIFS(Order_Dollar_Amount,Sales_Rep_ID,$B67,Order_Date,"&gt;="&amp;G$62,Order_Date,"&lt;"&amp;H$62)</f>
        <v>118767</v>
      </c>
      <c r="I67" s="67">
        <f>SUMIFS(Order_Dollar_Amount,Sales_Rep_ID,$B67,Order_Date,"&gt;="&amp;H$62,Order_Date,"&lt;"&amp;I$62)</f>
        <v>116785</v>
      </c>
      <c r="J67" s="67">
        <f>SUMIFS(Order_Dollar_Amount,Sales_Rep_ID,$B67,Order_Date,"&gt;="&amp;I$62,Order_Date,"&lt;"&amp;J$62)</f>
        <v>80310</v>
      </c>
      <c r="K67" s="67">
        <f>SUMIFS(Order_Dollar_Amount,Sales_Rep_ID,$B67,Order_Date,"&gt;="&amp;J$62,Order_Date,"&lt;"&amp;K$62)</f>
        <v>136672</v>
      </c>
      <c r="L67" s="67">
        <f>SUMIFS(Order_Dollar_Amount,Sales_Rep_ID,$B67,Order_Date,"&gt;="&amp;K$62,Order_Date,"&lt;"&amp;L$62)</f>
        <v>0</v>
      </c>
      <c r="M67" s="67">
        <f>SUMIFS(Order_Dollar_Amount,Sales_Rep_ID,$B67,Order_Date,"&gt;="&amp;L$62,Order_Date,"&lt;"&amp;M$62)</f>
        <v>0</v>
      </c>
      <c r="N67" s="67">
        <f>SUMIFS(Order_Dollar_Amount,Sales_Rep_ID,$B67,Order_Date,"&gt;="&amp;M$62,Order_Date,"&lt;"&amp;N$62)</f>
        <v>0</v>
      </c>
    </row>
    <row r="68" ht="15.15" spans="2:14">
      <c r="B68" s="66">
        <v>5</v>
      </c>
      <c r="C68" s="67">
        <f>SUMIFS(Order_Dollar_Amount,Sales_Rep_ID,$B68,Order_Date,"&gt;="&amp;B$62,Order_Date,"&lt;"&amp;C$62)</f>
        <v>89645</v>
      </c>
      <c r="D68" s="67">
        <f>SUMIFS(Order_Dollar_Amount,Sales_Rep_ID,$B68,Order_Date,"&gt;="&amp;C$62,Order_Date,"&lt;"&amp;D$62)</f>
        <v>0</v>
      </c>
      <c r="E68" s="67">
        <f>SUMIFS(Order_Dollar_Amount,Sales_Rep_ID,$B68,Order_Date,"&gt;="&amp;D$62,Order_Date,"&lt;"&amp;E$62)</f>
        <v>434412</v>
      </c>
      <c r="F68" s="67">
        <f>SUMIFS(Order_Dollar_Amount,Sales_Rep_ID,$B68,Order_Date,"&gt;="&amp;E$62,Order_Date,"&lt;"&amp;F$62)</f>
        <v>111347</v>
      </c>
      <c r="G68" s="67">
        <f>SUMIFS(Order_Dollar_Amount,Sales_Rep_ID,$B68,Order_Date,"&gt;="&amp;F$62,Order_Date,"&lt;"&amp;G$62)</f>
        <v>0</v>
      </c>
      <c r="H68" s="67">
        <f>SUMIFS(Order_Dollar_Amount,Sales_Rep_ID,$B68,Order_Date,"&gt;="&amp;G$62,Order_Date,"&lt;"&amp;H$62)</f>
        <v>174319</v>
      </c>
      <c r="I68" s="67">
        <f>SUMIFS(Order_Dollar_Amount,Sales_Rep_ID,$B68,Order_Date,"&gt;="&amp;H$62,Order_Date,"&lt;"&amp;I$62)</f>
        <v>147054</v>
      </c>
      <c r="J68" s="67">
        <f>SUMIFS(Order_Dollar_Amount,Sales_Rep_ID,$B68,Order_Date,"&gt;="&amp;I$62,Order_Date,"&lt;"&amp;J$62)</f>
        <v>0</v>
      </c>
      <c r="K68" s="67">
        <f>SUMIFS(Order_Dollar_Amount,Sales_Rep_ID,$B68,Order_Date,"&gt;="&amp;J$62,Order_Date,"&lt;"&amp;K$62)</f>
        <v>0</v>
      </c>
      <c r="L68" s="67">
        <f>SUMIFS(Order_Dollar_Amount,Sales_Rep_ID,$B68,Order_Date,"&gt;="&amp;K$62,Order_Date,"&lt;"&amp;L$62)</f>
        <v>270890</v>
      </c>
      <c r="M68" s="67">
        <f>SUMIFS(Order_Dollar_Amount,Sales_Rep_ID,$B68,Order_Date,"&gt;="&amp;L$62,Order_Date,"&lt;"&amp;M$62)</f>
        <v>153443</v>
      </c>
      <c r="N68" s="67">
        <f>SUMIFS(Order_Dollar_Amount,Sales_Rep_ID,$B68,Order_Date,"&gt;="&amp;M$62,Order_Date,"&lt;"&amp;N$62)</f>
        <v>0</v>
      </c>
    </row>
    <row r="69" ht="15.15" spans="2:14">
      <c r="B69" s="66">
        <v>6</v>
      </c>
      <c r="C69" s="67">
        <f>SUMIFS(Order_Dollar_Amount,Sales_Rep_ID,$B69,Order_Date,"&gt;="&amp;B$62,Order_Date,"&lt;"&amp;C$62)</f>
        <v>0</v>
      </c>
      <c r="D69" s="67">
        <f>SUMIFS(Order_Dollar_Amount,Sales_Rep_ID,$B69,Order_Date,"&gt;="&amp;C$62,Order_Date,"&lt;"&amp;D$62)</f>
        <v>0</v>
      </c>
      <c r="E69" s="67">
        <f>SUMIFS(Order_Dollar_Amount,Sales_Rep_ID,$B69,Order_Date,"&gt;="&amp;D$62,Order_Date,"&lt;"&amp;E$62)</f>
        <v>0</v>
      </c>
      <c r="F69" s="67">
        <f>SUMIFS(Order_Dollar_Amount,Sales_Rep_ID,$B69,Order_Date,"&gt;="&amp;E$62,Order_Date,"&lt;"&amp;F$62)</f>
        <v>155908</v>
      </c>
      <c r="G69" s="67">
        <f>SUMIFS(Order_Dollar_Amount,Sales_Rep_ID,$B69,Order_Date,"&gt;="&amp;F$62,Order_Date,"&lt;"&amp;G$62)</f>
        <v>0</v>
      </c>
      <c r="H69" s="67">
        <f>SUMIFS(Order_Dollar_Amount,Sales_Rep_ID,$B69,Order_Date,"&gt;="&amp;G$62,Order_Date,"&lt;"&amp;H$62)</f>
        <v>0</v>
      </c>
      <c r="I69" s="67">
        <f>SUMIFS(Order_Dollar_Amount,Sales_Rep_ID,$B69,Order_Date,"&gt;="&amp;H$62,Order_Date,"&lt;"&amp;I$62)</f>
        <v>0</v>
      </c>
      <c r="J69" s="67">
        <f>SUMIFS(Order_Dollar_Amount,Sales_Rep_ID,$B69,Order_Date,"&gt;="&amp;I$62,Order_Date,"&lt;"&amp;J$62)</f>
        <v>0</v>
      </c>
      <c r="K69" s="67">
        <f>SUMIFS(Order_Dollar_Amount,Sales_Rep_ID,$B69,Order_Date,"&gt;="&amp;J$62,Order_Date,"&lt;"&amp;K$62)</f>
        <v>0</v>
      </c>
      <c r="L69" s="67">
        <f>SUMIFS(Order_Dollar_Amount,Sales_Rep_ID,$B69,Order_Date,"&gt;="&amp;K$62,Order_Date,"&lt;"&amp;L$62)</f>
        <v>130068</v>
      </c>
      <c r="M69" s="67">
        <f>SUMIFS(Order_Dollar_Amount,Sales_Rep_ID,$B69,Order_Date,"&gt;="&amp;L$62,Order_Date,"&lt;"&amp;M$62)</f>
        <v>0</v>
      </c>
      <c r="N69" s="67">
        <f>SUMIFS(Order_Dollar_Amount,Sales_Rep_ID,$B69,Order_Date,"&gt;="&amp;M$62,Order_Date,"&lt;"&amp;N$62)</f>
        <v>0</v>
      </c>
    </row>
    <row r="70" ht="15.15" spans="2:14">
      <c r="B70" s="66">
        <v>7</v>
      </c>
      <c r="C70" s="67">
        <f>SUMIFS(Order_Dollar_Amount,Sales_Rep_ID,$B70,Order_Date,"&gt;="&amp;B$62,Order_Date,"&lt;"&amp;C$62)</f>
        <v>0</v>
      </c>
      <c r="D70" s="67">
        <f>SUMIFS(Order_Dollar_Amount,Sales_Rep_ID,$B70,Order_Date,"&gt;="&amp;C$62,Order_Date,"&lt;"&amp;D$62)</f>
        <v>0</v>
      </c>
      <c r="E70" s="67">
        <f>SUMIFS(Order_Dollar_Amount,Sales_Rep_ID,$B70,Order_Date,"&gt;="&amp;D$62,Order_Date,"&lt;"&amp;E$62)</f>
        <v>0</v>
      </c>
      <c r="F70" s="67">
        <f>SUMIFS(Order_Dollar_Amount,Sales_Rep_ID,$B70,Order_Date,"&gt;="&amp;E$62,Order_Date,"&lt;"&amp;F$62)</f>
        <v>0</v>
      </c>
      <c r="G70" s="67">
        <f>SUMIFS(Order_Dollar_Amount,Sales_Rep_ID,$B70,Order_Date,"&gt;="&amp;F$62,Order_Date,"&lt;"&amp;G$62)</f>
        <v>0</v>
      </c>
      <c r="H70" s="67">
        <f>SUMIFS(Order_Dollar_Amount,Sales_Rep_ID,$B70,Order_Date,"&gt;="&amp;G$62,Order_Date,"&lt;"&amp;H$62)</f>
        <v>0</v>
      </c>
      <c r="I70" s="67">
        <f>SUMIFS(Order_Dollar_Amount,Sales_Rep_ID,$B70,Order_Date,"&gt;="&amp;H$62,Order_Date,"&lt;"&amp;I$62)</f>
        <v>0</v>
      </c>
      <c r="J70" s="67">
        <f>SUMIFS(Order_Dollar_Amount,Sales_Rep_ID,$B70,Order_Date,"&gt;="&amp;I$62,Order_Date,"&lt;"&amp;J$62)</f>
        <v>0</v>
      </c>
      <c r="K70" s="67">
        <f>SUMIFS(Order_Dollar_Amount,Sales_Rep_ID,$B70,Order_Date,"&gt;="&amp;J$62,Order_Date,"&lt;"&amp;K$62)</f>
        <v>0</v>
      </c>
      <c r="L70" s="67">
        <f>SUMIFS(Order_Dollar_Amount,Sales_Rep_ID,$B70,Order_Date,"&gt;="&amp;K$62,Order_Date,"&lt;"&amp;L$62)</f>
        <v>0</v>
      </c>
      <c r="M70" s="67">
        <f>SUMIFS(Order_Dollar_Amount,Sales_Rep_ID,$B70,Order_Date,"&gt;="&amp;L$62,Order_Date,"&lt;"&amp;M$62)</f>
        <v>0</v>
      </c>
      <c r="N70" s="67">
        <f>SUMIFS(Order_Dollar_Amount,Sales_Rep_ID,$B70,Order_Date,"&gt;="&amp;M$62,Order_Date,"&lt;"&amp;N$62)</f>
        <v>0</v>
      </c>
    </row>
    <row r="71" ht="15.15" spans="2:14">
      <c r="B71" s="66">
        <v>8</v>
      </c>
      <c r="C71" s="67">
        <f>SUMIFS(Order_Dollar_Amount,Sales_Rep_ID,$B71,Order_Date,"&gt;="&amp;B$62,Order_Date,"&lt;"&amp;C$62)</f>
        <v>0</v>
      </c>
      <c r="D71" s="67">
        <f>SUMIFS(Order_Dollar_Amount,Sales_Rep_ID,$B71,Order_Date,"&gt;="&amp;C$62,Order_Date,"&lt;"&amp;D$62)</f>
        <v>0</v>
      </c>
      <c r="E71" s="67">
        <f>SUMIFS(Order_Dollar_Amount,Sales_Rep_ID,$B71,Order_Date,"&gt;="&amp;D$62,Order_Date,"&lt;"&amp;E$62)</f>
        <v>0</v>
      </c>
      <c r="F71" s="67">
        <f>SUMIFS(Order_Dollar_Amount,Sales_Rep_ID,$B71,Order_Date,"&gt;="&amp;E$62,Order_Date,"&lt;"&amp;F$62)</f>
        <v>0</v>
      </c>
      <c r="G71" s="67">
        <f>SUMIFS(Order_Dollar_Amount,Sales_Rep_ID,$B71,Order_Date,"&gt;="&amp;F$62,Order_Date,"&lt;"&amp;G$62)</f>
        <v>0</v>
      </c>
      <c r="H71" s="67">
        <f>SUMIFS(Order_Dollar_Amount,Sales_Rep_ID,$B71,Order_Date,"&gt;="&amp;G$62,Order_Date,"&lt;"&amp;H$62)</f>
        <v>0</v>
      </c>
      <c r="I71" s="67">
        <f>SUMIFS(Order_Dollar_Amount,Sales_Rep_ID,$B71,Order_Date,"&gt;="&amp;H$62,Order_Date,"&lt;"&amp;I$62)</f>
        <v>0</v>
      </c>
      <c r="J71" s="67">
        <f>SUMIFS(Order_Dollar_Amount,Sales_Rep_ID,$B71,Order_Date,"&gt;="&amp;I$62,Order_Date,"&lt;"&amp;J$62)</f>
        <v>0</v>
      </c>
      <c r="K71" s="67">
        <f>SUMIFS(Order_Dollar_Amount,Sales_Rep_ID,$B71,Order_Date,"&gt;="&amp;J$62,Order_Date,"&lt;"&amp;K$62)</f>
        <v>0</v>
      </c>
      <c r="L71" s="67">
        <f>SUMIFS(Order_Dollar_Amount,Sales_Rep_ID,$B71,Order_Date,"&gt;="&amp;K$62,Order_Date,"&lt;"&amp;L$62)</f>
        <v>0</v>
      </c>
      <c r="M71" s="67">
        <f>SUMIFS(Order_Dollar_Amount,Sales_Rep_ID,$B71,Order_Date,"&gt;="&amp;L$62,Order_Date,"&lt;"&amp;M$62)</f>
        <v>0</v>
      </c>
      <c r="N71" s="67">
        <f>SUMIFS(Order_Dollar_Amount,Sales_Rep_ID,$B71,Order_Date,"&gt;="&amp;M$62,Order_Date,"&lt;"&amp;N$62)</f>
        <v>0</v>
      </c>
    </row>
    <row r="72" ht="15.15" spans="2:14">
      <c r="B72" s="73">
        <v>9</v>
      </c>
      <c r="C72" s="67">
        <f>SUMIFS(Order_Dollar_Amount,Sales_Rep_ID,$B72,Order_Date,"&gt;="&amp;B$62,Order_Date,"&lt;"&amp;C$62)</f>
        <v>0</v>
      </c>
      <c r="D72" s="67">
        <f>SUMIFS(Order_Dollar_Amount,Sales_Rep_ID,$B72,Order_Date,"&gt;="&amp;C$62,Order_Date,"&lt;"&amp;D$62)</f>
        <v>0</v>
      </c>
      <c r="E72" s="67">
        <f>SUMIFS(Order_Dollar_Amount,Sales_Rep_ID,$B72,Order_Date,"&gt;="&amp;D$62,Order_Date,"&lt;"&amp;E$62)</f>
        <v>0</v>
      </c>
      <c r="F72" s="67">
        <f>SUMIFS(Order_Dollar_Amount,Sales_Rep_ID,$B72,Order_Date,"&gt;="&amp;E$62,Order_Date,"&lt;"&amp;F$62)</f>
        <v>0</v>
      </c>
      <c r="G72" s="67">
        <f>SUMIFS(Order_Dollar_Amount,Sales_Rep_ID,$B72,Order_Date,"&gt;="&amp;F$62,Order_Date,"&lt;"&amp;G$62)</f>
        <v>0</v>
      </c>
      <c r="H72" s="67">
        <f>SUMIFS(Order_Dollar_Amount,Sales_Rep_ID,$B72,Order_Date,"&gt;="&amp;G$62,Order_Date,"&lt;"&amp;H$62)</f>
        <v>0</v>
      </c>
      <c r="I72" s="67">
        <f>SUMIFS(Order_Dollar_Amount,Sales_Rep_ID,$B72,Order_Date,"&gt;="&amp;H$62,Order_Date,"&lt;"&amp;I$62)</f>
        <v>0</v>
      </c>
      <c r="J72" s="67">
        <f>SUMIFS(Order_Dollar_Amount,Sales_Rep_ID,$B72,Order_Date,"&gt;="&amp;I$62,Order_Date,"&lt;"&amp;J$62)</f>
        <v>0</v>
      </c>
      <c r="K72" s="67">
        <f>SUMIFS(Order_Dollar_Amount,Sales_Rep_ID,$B72,Order_Date,"&gt;="&amp;J$62,Order_Date,"&lt;"&amp;K$62)</f>
        <v>0</v>
      </c>
      <c r="L72" s="67">
        <f>SUMIFS(Order_Dollar_Amount,Sales_Rep_ID,$B72,Order_Date,"&gt;="&amp;K$62,Order_Date,"&lt;"&amp;L$62)</f>
        <v>0</v>
      </c>
      <c r="M72" s="67">
        <f>SUMIFS(Order_Dollar_Amount,Sales_Rep_ID,$B72,Order_Date,"&gt;="&amp;L$62,Order_Date,"&lt;"&amp;M$62)</f>
        <v>0</v>
      </c>
      <c r="N72" s="67">
        <f>SUMIFS(Order_Dollar_Amount,Sales_Rep_ID,$B72,Order_Date,"&gt;="&amp;M$62,Order_Date,"&lt;"&amp;N$62)</f>
        <v>0</v>
      </c>
    </row>
    <row r="73" spans="16:17">
      <c r="P73" t="s">
        <v>22</v>
      </c>
      <c r="Q73" s="69">
        <v>2015</v>
      </c>
    </row>
    <row r="74" spans="2:2">
      <c r="B74" s="58"/>
    </row>
    <row r="75" spans="16:17">
      <c r="P75" t="s">
        <v>2</v>
      </c>
      <c r="Q75" t="s">
        <v>21</v>
      </c>
    </row>
    <row r="76" spans="16:29">
      <c r="P76" t="s">
        <v>1</v>
      </c>
      <c r="Q76" t="s">
        <v>32</v>
      </c>
      <c r="R76" t="s">
        <v>33</v>
      </c>
      <c r="S76" t="s">
        <v>34</v>
      </c>
      <c r="T76" t="s">
        <v>35</v>
      </c>
      <c r="U76" t="s">
        <v>36</v>
      </c>
      <c r="V76" t="s">
        <v>37</v>
      </c>
      <c r="W76" t="s">
        <v>38</v>
      </c>
      <c r="X76" t="s">
        <v>39</v>
      </c>
      <c r="Y76" t="s">
        <v>40</v>
      </c>
      <c r="Z76" t="s">
        <v>41</v>
      </c>
      <c r="AA76" t="s">
        <v>42</v>
      </c>
      <c r="AB76" t="s">
        <v>43</v>
      </c>
      <c r="AC76" t="s">
        <v>19</v>
      </c>
    </row>
    <row r="77" spans="16:29">
      <c r="P77" s="69" t="s">
        <v>23</v>
      </c>
      <c r="Q77" s="79"/>
      <c r="R77" s="79">
        <v>148579</v>
      </c>
      <c r="S77" s="79"/>
      <c r="T77" s="79">
        <v>538811</v>
      </c>
      <c r="U77" s="79">
        <v>95905</v>
      </c>
      <c r="V77" s="79">
        <v>158859</v>
      </c>
      <c r="W77" s="79">
        <v>84006</v>
      </c>
      <c r="X77" s="79">
        <v>197084</v>
      </c>
      <c r="Y77" s="79"/>
      <c r="Z77" s="79">
        <v>251451</v>
      </c>
      <c r="AA77" s="79">
        <v>129360</v>
      </c>
      <c r="AB77" s="79">
        <v>119749</v>
      </c>
      <c r="AC77" s="79">
        <v>1723804</v>
      </c>
    </row>
    <row r="78" spans="16:29">
      <c r="P78" s="69" t="s">
        <v>24</v>
      </c>
      <c r="Q78" s="79"/>
      <c r="R78" s="79">
        <v>212090</v>
      </c>
      <c r="S78" s="79">
        <v>123820</v>
      </c>
      <c r="T78" s="79"/>
      <c r="U78" s="79"/>
      <c r="V78" s="79">
        <v>196463</v>
      </c>
      <c r="W78" s="79">
        <v>392086</v>
      </c>
      <c r="X78" s="79">
        <v>157254</v>
      </c>
      <c r="Y78" s="79"/>
      <c r="Z78" s="79"/>
      <c r="AA78" s="79"/>
      <c r="AB78" s="79">
        <v>94904</v>
      </c>
      <c r="AC78" s="79">
        <v>1176617</v>
      </c>
    </row>
    <row r="79" spans="2:29">
      <c r="B79" s="62">
        <v>2015</v>
      </c>
      <c r="P79" s="69" t="s">
        <v>25</v>
      </c>
      <c r="Q79" s="79">
        <v>218288</v>
      </c>
      <c r="R79" s="79">
        <v>419808</v>
      </c>
      <c r="S79" s="79">
        <v>133113</v>
      </c>
      <c r="T79" s="79"/>
      <c r="U79" s="79">
        <v>279015</v>
      </c>
      <c r="V79" s="79">
        <v>413705</v>
      </c>
      <c r="W79" s="79">
        <v>90478</v>
      </c>
      <c r="X79" s="79">
        <v>124767</v>
      </c>
      <c r="Y79" s="79">
        <v>344935</v>
      </c>
      <c r="Z79" s="79">
        <v>211386</v>
      </c>
      <c r="AA79" s="79">
        <v>232567</v>
      </c>
      <c r="AB79" s="79">
        <v>241384</v>
      </c>
      <c r="AC79" s="79">
        <v>2709446</v>
      </c>
    </row>
    <row r="80" ht="15.15" spans="2:29">
      <c r="B80" s="60" t="s">
        <v>46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P80" s="69" t="s">
        <v>26</v>
      </c>
      <c r="Q80" s="79"/>
      <c r="R80" s="79">
        <v>202809</v>
      </c>
      <c r="S80" s="79">
        <v>153196</v>
      </c>
      <c r="T80" s="79">
        <v>243975</v>
      </c>
      <c r="U80" s="79"/>
      <c r="V80" s="79"/>
      <c r="W80" s="79"/>
      <c r="X80" s="79">
        <v>225251</v>
      </c>
      <c r="Y80" s="79">
        <v>454020</v>
      </c>
      <c r="Z80" s="79"/>
      <c r="AA80" s="79"/>
      <c r="AB80" s="79">
        <v>100742</v>
      </c>
      <c r="AC80" s="79">
        <v>1379993</v>
      </c>
    </row>
    <row r="81" ht="15.15" spans="3:29">
      <c r="C81" s="65" t="s">
        <v>32</v>
      </c>
      <c r="D81" s="65" t="s">
        <v>33</v>
      </c>
      <c r="E81" s="65" t="s">
        <v>34</v>
      </c>
      <c r="F81" s="65" t="s">
        <v>35</v>
      </c>
      <c r="G81" s="65" t="s">
        <v>36</v>
      </c>
      <c r="H81" s="65" t="s">
        <v>37</v>
      </c>
      <c r="I81" s="65" t="s">
        <v>38</v>
      </c>
      <c r="J81" s="65" t="s">
        <v>39</v>
      </c>
      <c r="K81" s="65" t="s">
        <v>40</v>
      </c>
      <c r="L81" s="65" t="s">
        <v>41</v>
      </c>
      <c r="M81" s="65" t="s">
        <v>42</v>
      </c>
      <c r="N81" s="72" t="s">
        <v>43</v>
      </c>
      <c r="P81" s="69" t="s">
        <v>27</v>
      </c>
      <c r="Q81" s="79">
        <v>423310</v>
      </c>
      <c r="R81" s="79">
        <v>346994</v>
      </c>
      <c r="S81" s="79">
        <v>244927</v>
      </c>
      <c r="T81" s="79">
        <v>279172</v>
      </c>
      <c r="U81" s="79">
        <v>408335</v>
      </c>
      <c r="V81" s="79">
        <v>301489</v>
      </c>
      <c r="W81" s="79">
        <v>413669</v>
      </c>
      <c r="X81" s="79">
        <v>311853</v>
      </c>
      <c r="Y81" s="79">
        <v>271184</v>
      </c>
      <c r="Z81" s="79">
        <v>146173</v>
      </c>
      <c r="AA81" s="79">
        <v>87787</v>
      </c>
      <c r="AB81" s="79">
        <v>487057</v>
      </c>
      <c r="AC81" s="79">
        <v>3721950</v>
      </c>
    </row>
    <row r="82" spans="2:29">
      <c r="B82" s="74" t="s">
        <v>23</v>
      </c>
      <c r="C82">
        <f>SUMIFS(Order_Dollar_Amount,Region,$B82,Month,C$81,Year,$B$79)</f>
        <v>0</v>
      </c>
      <c r="D82">
        <f>SUMIFS(Order_Dollar_Amount,Region,$B82,Month,D$81,Year,$B$79)</f>
        <v>148579</v>
      </c>
      <c r="E82">
        <f>SUMIFS(Order_Dollar_Amount,Region,$B82,Month,E$81,Year,$B$79)</f>
        <v>0</v>
      </c>
      <c r="F82">
        <f>SUMIFS(Order_Dollar_Amount,Region,$B82,Month,F$81,Year,$B$79)</f>
        <v>538811</v>
      </c>
      <c r="G82">
        <f>SUMIFS(Order_Dollar_Amount,Region,$B82,Month,G$81,Year,$B$79)</f>
        <v>95905</v>
      </c>
      <c r="H82">
        <f>SUMIFS(Order_Dollar_Amount,Region,$B82,Month,H$81,Year,$B$79)</f>
        <v>158859</v>
      </c>
      <c r="I82">
        <f>SUMIFS(Order_Dollar_Amount,Region,$B82,Month,I$81,Year,$B$79)</f>
        <v>84006</v>
      </c>
      <c r="J82">
        <f>SUMIFS(Order_Dollar_Amount,Region,$B82,Month,J$81,Year,$B$79)</f>
        <v>197084</v>
      </c>
      <c r="K82">
        <f>SUMIFS(Order_Dollar_Amount,Region,$B82,Month,K$81,Year,$B$79)</f>
        <v>0</v>
      </c>
      <c r="L82">
        <f>SUMIFS(Order_Dollar_Amount,Region,$B82,Month,L$81,Year,$B$79)</f>
        <v>251451</v>
      </c>
      <c r="M82">
        <f>SUMIFS(Order_Dollar_Amount,Region,$B82,Month,M$81,Year,$B$79)</f>
        <v>129360</v>
      </c>
      <c r="N82">
        <f>SUMIFS(Order_Dollar_Amount,Region,$B82,Month,N$81,Year,$B$79)</f>
        <v>119749</v>
      </c>
      <c r="P82" s="69" t="s">
        <v>19</v>
      </c>
      <c r="Q82" s="79">
        <v>641598</v>
      </c>
      <c r="R82" s="79">
        <v>1330280</v>
      </c>
      <c r="S82" s="79">
        <v>655056</v>
      </c>
      <c r="T82" s="79">
        <v>1061958</v>
      </c>
      <c r="U82" s="79">
        <v>783255</v>
      </c>
      <c r="V82" s="79">
        <v>1070516</v>
      </c>
      <c r="W82" s="79">
        <v>980239</v>
      </c>
      <c r="X82" s="79">
        <v>1016209</v>
      </c>
      <c r="Y82" s="79">
        <v>1070139</v>
      </c>
      <c r="Z82" s="79">
        <v>609010</v>
      </c>
      <c r="AA82" s="79">
        <v>449714</v>
      </c>
      <c r="AB82" s="79">
        <v>1043836</v>
      </c>
      <c r="AC82" s="79">
        <v>10711810</v>
      </c>
    </row>
    <row r="83" spans="2:14">
      <c r="B83" s="74" t="s">
        <v>24</v>
      </c>
      <c r="C83">
        <f>SUMIFS(Order_Dollar_Amount,Region,$B83,Month,C$81,Year,$B$79)</f>
        <v>0</v>
      </c>
      <c r="D83">
        <f>SUMIFS(Order_Dollar_Amount,Region,$B83,Month,D$81,Year,$B$79)</f>
        <v>212090</v>
      </c>
      <c r="E83">
        <f>SUMIFS(Order_Dollar_Amount,Region,$B83,Month,E$81,Year,$B$79)</f>
        <v>123820</v>
      </c>
      <c r="F83">
        <f>SUMIFS(Order_Dollar_Amount,Region,$B83,Month,F$81,Year,$B$79)</f>
        <v>0</v>
      </c>
      <c r="G83">
        <f>SUMIFS(Order_Dollar_Amount,Region,$B83,Month,G$81,Year,$B$79)</f>
        <v>0</v>
      </c>
      <c r="H83">
        <f>SUMIFS(Order_Dollar_Amount,Region,$B83,Month,H$81,Year,$B$79)</f>
        <v>196463</v>
      </c>
      <c r="I83">
        <f>SUMIFS(Order_Dollar_Amount,Region,$B83,Month,I$81,Year,$B$79)</f>
        <v>392086</v>
      </c>
      <c r="J83">
        <f>SUMIFS(Order_Dollar_Amount,Region,$B83,Month,J$81,Year,$B$79)</f>
        <v>157254</v>
      </c>
      <c r="K83">
        <f>SUMIFS(Order_Dollar_Amount,Region,$B83,Month,K$81,Year,$B$79)</f>
        <v>0</v>
      </c>
      <c r="L83">
        <f>SUMIFS(Order_Dollar_Amount,Region,$B83,Month,L$81,Year,$B$79)</f>
        <v>0</v>
      </c>
      <c r="M83">
        <f>SUMIFS(Order_Dollar_Amount,Region,$B83,Month,M$81,Year,$B$79)</f>
        <v>0</v>
      </c>
      <c r="N83">
        <f>SUMIFS(Order_Dollar_Amount,Region,$B83,Month,N$81,Year,$B$79)</f>
        <v>94904</v>
      </c>
    </row>
    <row r="84" spans="2:14">
      <c r="B84" s="74" t="s">
        <v>25</v>
      </c>
      <c r="C84">
        <f>SUMIFS(Order_Dollar_Amount,Region,$B84,Month,C$81,Year,$B$79)</f>
        <v>218288</v>
      </c>
      <c r="D84">
        <f>SUMIFS(Order_Dollar_Amount,Region,$B84,Month,D$81,Year,$B$79)</f>
        <v>419808</v>
      </c>
      <c r="E84">
        <f>SUMIFS(Order_Dollar_Amount,Region,$B84,Month,E$81,Year,$B$79)</f>
        <v>133113</v>
      </c>
      <c r="F84">
        <f>SUMIFS(Order_Dollar_Amount,Region,$B84,Month,F$81,Year,$B$79)</f>
        <v>0</v>
      </c>
      <c r="G84">
        <f>SUMIFS(Order_Dollar_Amount,Region,$B84,Month,G$81,Year,$B$79)</f>
        <v>279015</v>
      </c>
      <c r="H84">
        <f>SUMIFS(Order_Dollar_Amount,Region,$B84,Month,H$81,Year,$B$79)</f>
        <v>413705</v>
      </c>
      <c r="I84">
        <f>SUMIFS(Order_Dollar_Amount,Region,$B84,Month,I$81,Year,$B$79)</f>
        <v>90478</v>
      </c>
      <c r="J84">
        <f>SUMIFS(Order_Dollar_Amount,Region,$B84,Month,J$81,Year,$B$79)</f>
        <v>124767</v>
      </c>
      <c r="K84">
        <f>SUMIFS(Order_Dollar_Amount,Region,$B84,Month,K$81,Year,$B$79)</f>
        <v>344935</v>
      </c>
      <c r="L84">
        <f>SUMIFS(Order_Dollar_Amount,Region,$B84,Month,L$81,Year,$B$79)</f>
        <v>211386</v>
      </c>
      <c r="M84">
        <f>SUMIFS(Order_Dollar_Amount,Region,$B84,Month,M$81,Year,$B$79)</f>
        <v>232567</v>
      </c>
      <c r="N84">
        <f>SUMIFS(Order_Dollar_Amount,Region,$B84,Month,N$81,Year,$B$79)</f>
        <v>241384</v>
      </c>
    </row>
    <row r="85" spans="2:14">
      <c r="B85" s="74" t="s">
        <v>26</v>
      </c>
      <c r="C85">
        <f>SUMIFS(Order_Dollar_Amount,Region,$B85,Month,C$81,Year,$B$79)</f>
        <v>0</v>
      </c>
      <c r="D85">
        <f>SUMIFS(Order_Dollar_Amount,Region,$B85,Month,D$81,Year,$B$79)</f>
        <v>202809</v>
      </c>
      <c r="E85">
        <f>SUMIFS(Order_Dollar_Amount,Region,$B85,Month,E$81,Year,$B$79)</f>
        <v>153196</v>
      </c>
      <c r="F85">
        <f>SUMIFS(Order_Dollar_Amount,Region,$B85,Month,F$81,Year,$B$79)</f>
        <v>243975</v>
      </c>
      <c r="G85">
        <f>SUMIFS(Order_Dollar_Amount,Region,$B85,Month,G$81,Year,$B$79)</f>
        <v>0</v>
      </c>
      <c r="H85">
        <f>SUMIFS(Order_Dollar_Amount,Region,$B85,Month,H$81,Year,$B$79)</f>
        <v>0</v>
      </c>
      <c r="I85">
        <f>SUMIFS(Order_Dollar_Amount,Region,$B85,Month,I$81,Year,$B$79)</f>
        <v>0</v>
      </c>
      <c r="J85">
        <f>SUMIFS(Order_Dollar_Amount,Region,$B85,Month,J$81,Year,$B$79)</f>
        <v>225251</v>
      </c>
      <c r="K85">
        <f>SUMIFS(Order_Dollar_Amount,Region,$B85,Month,K$81,Year,$B$79)</f>
        <v>454020</v>
      </c>
      <c r="L85">
        <f>SUMIFS(Order_Dollar_Amount,Region,$B85,Month,L$81,Year,$B$79)</f>
        <v>0</v>
      </c>
      <c r="M85">
        <f>SUMIFS(Order_Dollar_Amount,Region,$B85,Month,M$81,Year,$B$79)</f>
        <v>0</v>
      </c>
      <c r="N85">
        <f>SUMIFS(Order_Dollar_Amount,Region,$B85,Month,N$81,Year,$B$79)</f>
        <v>100742</v>
      </c>
    </row>
    <row r="86" spans="2:14">
      <c r="B86" s="74" t="s">
        <v>27</v>
      </c>
      <c r="C86">
        <f>SUMIFS(Order_Dollar_Amount,Region,$B86,Month,C$81,Year,$B$79)</f>
        <v>423310</v>
      </c>
      <c r="D86">
        <f>SUMIFS(Order_Dollar_Amount,Region,$B86,Month,D$81,Year,$B$79)</f>
        <v>346994</v>
      </c>
      <c r="E86">
        <f>SUMIFS(Order_Dollar_Amount,Region,$B86,Month,E$81,Year,$B$79)</f>
        <v>244927</v>
      </c>
      <c r="F86">
        <f>SUMIFS(Order_Dollar_Amount,Region,$B86,Month,F$81,Year,$B$79)</f>
        <v>279172</v>
      </c>
      <c r="G86">
        <f>SUMIFS(Order_Dollar_Amount,Region,$B86,Month,G$81,Year,$B$79)</f>
        <v>408335</v>
      </c>
      <c r="H86">
        <f>SUMIFS(Order_Dollar_Amount,Region,$B86,Month,H$81,Year,$B$79)</f>
        <v>301489</v>
      </c>
      <c r="I86">
        <f>SUMIFS(Order_Dollar_Amount,Region,$B86,Month,I$81,Year,$B$79)</f>
        <v>413669</v>
      </c>
      <c r="J86">
        <f>SUMIFS(Order_Dollar_Amount,Region,$B86,Month,J$81,Year,$B$79)</f>
        <v>311853</v>
      </c>
      <c r="K86">
        <f>SUMIFS(Order_Dollar_Amount,Region,$B86,Month,K$81,Year,$B$79)</f>
        <v>271184</v>
      </c>
      <c r="L86">
        <f>SUMIFS(Order_Dollar_Amount,Region,$B86,Month,L$81,Year,$B$79)</f>
        <v>146173</v>
      </c>
      <c r="M86">
        <f>SUMIFS(Order_Dollar_Amount,Region,$B86,Month,M$81,Year,$B$79)</f>
        <v>87787</v>
      </c>
      <c r="N86">
        <f>SUMIFS(Order_Dollar_Amount,Region,$B86,Month,N$81,Year,$B$79)</f>
        <v>487057</v>
      </c>
    </row>
    <row r="96" ht="15.15"/>
    <row r="97" ht="15.15" spans="3:22">
      <c r="C97" s="75">
        <v>2011</v>
      </c>
      <c r="D97" s="75"/>
      <c r="E97" s="75">
        <v>2012</v>
      </c>
      <c r="F97" s="75"/>
      <c r="G97" s="75">
        <v>2013</v>
      </c>
      <c r="H97" s="75"/>
      <c r="I97" s="75">
        <v>2014</v>
      </c>
      <c r="J97" s="75"/>
      <c r="K97" s="75">
        <v>2015</v>
      </c>
      <c r="L97" s="75"/>
      <c r="M97" s="75">
        <v>2016</v>
      </c>
      <c r="N97" s="75"/>
      <c r="O97" s="75">
        <v>2017</v>
      </c>
      <c r="P97" s="75"/>
      <c r="Q97" s="75">
        <v>2018</v>
      </c>
      <c r="R97" s="75"/>
      <c r="S97" s="75">
        <v>2019</v>
      </c>
      <c r="T97" s="75"/>
      <c r="U97" s="75">
        <v>2020</v>
      </c>
      <c r="V97" s="75"/>
    </row>
    <row r="98" ht="15.15" spans="3:22">
      <c r="C98" s="75" t="s">
        <v>47</v>
      </c>
      <c r="D98" s="75" t="s">
        <v>48</v>
      </c>
      <c r="E98" s="75" t="s">
        <v>47</v>
      </c>
      <c r="F98" s="75" t="s">
        <v>48</v>
      </c>
      <c r="G98" s="75" t="s">
        <v>47</v>
      </c>
      <c r="H98" s="75" t="s">
        <v>48</v>
      </c>
      <c r="I98" s="75" t="s">
        <v>47</v>
      </c>
      <c r="J98" s="75" t="s">
        <v>48</v>
      </c>
      <c r="K98" s="75" t="s">
        <v>47</v>
      </c>
      <c r="L98" s="75" t="s">
        <v>48</v>
      </c>
      <c r="M98" s="75" t="s">
        <v>47</v>
      </c>
      <c r="N98" s="75" t="s">
        <v>48</v>
      </c>
      <c r="O98" s="75" t="s">
        <v>47</v>
      </c>
      <c r="P98" s="75" t="s">
        <v>48</v>
      </c>
      <c r="Q98" s="75" t="s">
        <v>47</v>
      </c>
      <c r="R98" s="75" t="s">
        <v>48</v>
      </c>
      <c r="S98" s="75" t="s">
        <v>47</v>
      </c>
      <c r="T98" s="75" t="s">
        <v>48</v>
      </c>
      <c r="U98" s="75" t="s">
        <v>47</v>
      </c>
      <c r="V98" s="75" t="s">
        <v>48</v>
      </c>
    </row>
    <row r="99" spans="2:23">
      <c r="B99" t="s">
        <v>23</v>
      </c>
      <c r="C99">
        <f>SUMIFS(Order_Dollar_Amount,Region,$B99,Year,C$97)</f>
        <v>467692</v>
      </c>
      <c r="D99" s="76">
        <f>C99/SUM(C$99:C$103)</f>
        <v>0.268200776115329</v>
      </c>
      <c r="E99">
        <f>SUMIFS(Order_Dollar_Amount,Region,$B99,Year,E$97)</f>
        <v>757674</v>
      </c>
      <c r="F99" s="76">
        <f t="shared" ref="F99:V99" si="3">E99/SUM(E$99:E$103)</f>
        <v>0.237138243789735</v>
      </c>
      <c r="G99">
        <f>SUMIFS(Order_Dollar_Amount,Region,$B99,Year,G$97)</f>
        <v>777247</v>
      </c>
      <c r="H99" s="76">
        <f t="shared" ref="H99:V99" si="4">G99/SUM(G$99:G$103)</f>
        <v>0.163853028589065</v>
      </c>
      <c r="I99">
        <f>SUMIFS(Order_Dollar_Amount,Region,$B99,Year,I$97)</f>
        <v>1362351</v>
      </c>
      <c r="J99" s="76">
        <f t="shared" ref="J99:V99" si="5">I99/SUM(I$99:I$103)</f>
        <v>0.172282031175014</v>
      </c>
      <c r="K99">
        <f>SUMIFS(Order_Dollar_Amount,Region,$B99,Year,K$97)</f>
        <v>1723804</v>
      </c>
      <c r="L99" s="76">
        <f t="shared" ref="L99:V99" si="6">K99/SUM(K$99:K$103)</f>
        <v>0.160925557865571</v>
      </c>
      <c r="M99">
        <f>SUMIFS(Order_Dollar_Amount,Region,$B99,Year,M$97)</f>
        <v>1795585</v>
      </c>
      <c r="N99" s="76">
        <f t="shared" ref="N99:V99" si="7">M99/SUM(M$99:M$103)</f>
        <v>0.137326202243355</v>
      </c>
      <c r="O99">
        <f>SUMIFS(Order_Dollar_Amount,Region,$B99,Year,O$97)</f>
        <v>3348192</v>
      </c>
      <c r="P99" s="76">
        <f t="shared" ref="P99:V99" si="8">O99/SUM(O$99:O$103)</f>
        <v>0.192131120937597</v>
      </c>
      <c r="Q99">
        <f>SUMIFS(Order_Dollar_Amount,Region,$B99,Year,Q$97)</f>
        <v>4123084</v>
      </c>
      <c r="R99" s="76">
        <f t="shared" ref="R99:V99" si="9">Q99/SUM(Q$99:Q$103)</f>
        <v>0.174136063253647</v>
      </c>
      <c r="S99">
        <f>SUMIFS(Order_Dollar_Amount,Region,$B99,Year,S$97)</f>
        <v>5134256</v>
      </c>
      <c r="T99" s="76">
        <f t="shared" ref="T99:V100" si="10">S99/SUM(S$99:S$103)</f>
        <v>0.176125598802323</v>
      </c>
      <c r="U99">
        <f>SUMIFS(Order_Dollar_Amount,Region,$B99,Year,U$97)</f>
        <v>7326324</v>
      </c>
      <c r="V99" s="76">
        <f t="shared" ref="V99" si="11">U99/SUM(U$99:U$103)</f>
        <v>0.182551049304419</v>
      </c>
      <c r="W99" s="80"/>
    </row>
    <row r="100" spans="2:23">
      <c r="B100" t="s">
        <v>24</v>
      </c>
      <c r="C100">
        <f>SUMIFS(Order_Dollar_Amount,Region,$B100,Year,C$97)</f>
        <v>221625</v>
      </c>
      <c r="D100" s="76">
        <f t="shared" ref="D100:R103" si="12">C100/SUM(C$99:C$103)</f>
        <v>0.127092182475988</v>
      </c>
      <c r="E100">
        <f>SUMIFS(Order_Dollar_Amount,Region,$B100,Year,E$97)</f>
        <v>252790</v>
      </c>
      <c r="F100" s="76">
        <f t="shared" si="12"/>
        <v>0.079118693062725</v>
      </c>
      <c r="G100">
        <f>SUMIFS(Order_Dollar_Amount,Region,$B100,Year,G$97)</f>
        <v>627280</v>
      </c>
      <c r="H100" s="76">
        <f t="shared" si="12"/>
        <v>0.132238178820051</v>
      </c>
      <c r="I100">
        <f>SUMIFS(Order_Dollar_Amount,Region,$B100,Year,I$97)</f>
        <v>1339403</v>
      </c>
      <c r="J100" s="76">
        <f t="shared" si="12"/>
        <v>0.169380041855518</v>
      </c>
      <c r="K100">
        <f>SUMIFS(Order_Dollar_Amount,Region,$B100,Year,K$97)</f>
        <v>1176617</v>
      </c>
      <c r="L100" s="76">
        <f t="shared" si="12"/>
        <v>0.109842967715073</v>
      </c>
      <c r="M100">
        <f>SUMIFS(Order_Dollar_Amount,Region,$B100,Year,M$97)</f>
        <v>1246493</v>
      </c>
      <c r="N100" s="76">
        <f t="shared" si="12"/>
        <v>0.0953316884541396</v>
      </c>
      <c r="O100">
        <f>SUMIFS(Order_Dollar_Amount,Region,$B100,Year,O$97)</f>
        <v>851041</v>
      </c>
      <c r="P100" s="76">
        <f t="shared" si="12"/>
        <v>0.0488357481571705</v>
      </c>
      <c r="Q100">
        <f>SUMIFS(Order_Dollar_Amount,Region,$B100,Year,Q$97)</f>
        <v>1263541</v>
      </c>
      <c r="R100" s="76">
        <f t="shared" si="12"/>
        <v>0.0533649218642104</v>
      </c>
      <c r="S100">
        <f>SUMIFS(Order_Dollar_Amount,Region,$B100,Year,S$97)</f>
        <v>2558458</v>
      </c>
      <c r="T100" s="76">
        <f t="shared" si="10"/>
        <v>0.087765383584417</v>
      </c>
      <c r="U100">
        <f>SUMIFS(Order_Dollar_Amount,Region,$B100,Year,U$97)</f>
        <v>4966945</v>
      </c>
      <c r="V100" s="76">
        <f t="shared" si="10"/>
        <v>0.123762069707447</v>
      </c>
      <c r="W100" s="80"/>
    </row>
    <row r="101" spans="2:23">
      <c r="B101" t="s">
        <v>25</v>
      </c>
      <c r="C101">
        <f>SUMIFS(Order_Dollar_Amount,Region,$B101,Year,C$97)</f>
        <v>241150</v>
      </c>
      <c r="D101" s="76">
        <f t="shared" si="12"/>
        <v>0.138288910565525</v>
      </c>
      <c r="E101">
        <f>SUMIFS(Order_Dollar_Amount,Region,$B101,Year,E$97)</f>
        <v>446135</v>
      </c>
      <c r="F101" s="76">
        <f t="shared" ref="F101:V103" si="13">E101/SUM(E$99:E$103)</f>
        <v>0.139632177418169</v>
      </c>
      <c r="G101">
        <f>SUMIFS(Order_Dollar_Amount,Region,$B101,Year,G$97)</f>
        <v>809050</v>
      </c>
      <c r="H101" s="76">
        <f t="shared" si="13"/>
        <v>0.170557484017285</v>
      </c>
      <c r="I101">
        <f>SUMIFS(Order_Dollar_Amount,Region,$B101,Year,I$97)</f>
        <v>1942437</v>
      </c>
      <c r="J101" s="76">
        <f t="shared" si="13"/>
        <v>0.245639333614832</v>
      </c>
      <c r="K101">
        <f>SUMIFS(Order_Dollar_Amount,Region,$B101,Year,K$97)</f>
        <v>2709446</v>
      </c>
      <c r="L101" s="76">
        <f t="shared" si="13"/>
        <v>0.252940072686129</v>
      </c>
      <c r="M101">
        <f>SUMIFS(Order_Dollar_Amount,Region,$B101,Year,M$97)</f>
        <v>4042701</v>
      </c>
      <c r="N101" s="76">
        <f t="shared" si="13"/>
        <v>0.309185460524238</v>
      </c>
      <c r="O101">
        <f>SUMIFS(Order_Dollar_Amount,Region,$B101,Year,O$97)</f>
        <v>3345484</v>
      </c>
      <c r="P101" s="76">
        <f t="shared" si="13"/>
        <v>0.191975726302074</v>
      </c>
      <c r="Q101">
        <f>SUMIFS(Order_Dollar_Amount,Region,$B101,Year,Q$97)</f>
        <v>8679223</v>
      </c>
      <c r="R101" s="76">
        <f t="shared" si="13"/>
        <v>0.366561953460203</v>
      </c>
      <c r="S101">
        <f>SUMIFS(Order_Dollar_Amount,Region,$B101,Year,S$97)</f>
        <v>5950967</v>
      </c>
      <c r="T101" s="76">
        <f t="shared" si="13"/>
        <v>0.204142065827622</v>
      </c>
      <c r="U101">
        <f>SUMIFS(Order_Dollar_Amount,Region,$B101,Year,U$97)</f>
        <v>9207583</v>
      </c>
      <c r="V101" s="76">
        <f t="shared" si="13"/>
        <v>0.229426645369156</v>
      </c>
      <c r="W101" s="80"/>
    </row>
    <row r="102" spans="2:23">
      <c r="B102" t="s">
        <v>26</v>
      </c>
      <c r="C102">
        <f>SUMIFS(Order_Dollar_Amount,Region,$B102,Year,C$97)</f>
        <v>190717</v>
      </c>
      <c r="D102" s="76">
        <f t="shared" si="12"/>
        <v>0.10936780491945</v>
      </c>
      <c r="E102">
        <f>SUMIFS(Order_Dollar_Amount,Region,$B102,Year,E$97)</f>
        <v>377757</v>
      </c>
      <c r="F102" s="76">
        <f t="shared" si="13"/>
        <v>0.118231101449012</v>
      </c>
      <c r="G102">
        <f>SUMIFS(Order_Dollar_Amount,Region,$B102,Year,G$97)</f>
        <v>416403</v>
      </c>
      <c r="H102" s="76">
        <f t="shared" si="13"/>
        <v>0.0877827674646184</v>
      </c>
      <c r="I102">
        <f>SUMIFS(Order_Dollar_Amount,Region,$B102,Year,I$97)</f>
        <v>1071124</v>
      </c>
      <c r="J102" s="76">
        <f t="shared" si="13"/>
        <v>0.135453652076671</v>
      </c>
      <c r="K102">
        <f>SUMIFS(Order_Dollar_Amount,Region,$B102,Year,K$97)</f>
        <v>1379993</v>
      </c>
      <c r="L102" s="76">
        <f t="shared" si="13"/>
        <v>0.128829114780789</v>
      </c>
      <c r="M102">
        <f>SUMIFS(Order_Dollar_Amount,Region,$B102,Year,M$97)</f>
        <v>2296167</v>
      </c>
      <c r="N102" s="76">
        <f t="shared" si="13"/>
        <v>0.175610674975853</v>
      </c>
      <c r="O102">
        <f>SUMIFS(Order_Dollar_Amount,Region,$B102,Year,O$97)</f>
        <v>3895975</v>
      </c>
      <c r="P102" s="76">
        <f t="shared" si="13"/>
        <v>0.223564850490908</v>
      </c>
      <c r="Q102">
        <f>SUMIFS(Order_Dollar_Amount,Region,$B102,Year,Q$97)</f>
        <v>2478046</v>
      </c>
      <c r="R102" s="76">
        <f t="shared" si="13"/>
        <v>0.104658836686676</v>
      </c>
      <c r="S102">
        <f>SUMIFS(Order_Dollar_Amount,Region,$B102,Year,S$97)</f>
        <v>3872942</v>
      </c>
      <c r="T102" s="76">
        <f t="shared" si="13"/>
        <v>0.132857463452673</v>
      </c>
      <c r="U102">
        <f>SUMIFS(Order_Dollar_Amount,Region,$B102,Year,U$97)</f>
        <v>6108581</v>
      </c>
      <c r="V102" s="76">
        <f t="shared" si="13"/>
        <v>0.152208375074736</v>
      </c>
      <c r="W102" s="80"/>
    </row>
    <row r="103" spans="2:23">
      <c r="B103" t="s">
        <v>27</v>
      </c>
      <c r="C103">
        <f>SUMIFS(Order_Dollar_Amount,Region,$B103,Year,C$97)</f>
        <v>622629</v>
      </c>
      <c r="D103" s="76">
        <f t="shared" si="12"/>
        <v>0.357050325923709</v>
      </c>
      <c r="E103">
        <f>SUMIFS(Order_Dollar_Amount,Region,$B103,Year,E$97)</f>
        <v>1360717</v>
      </c>
      <c r="F103" s="76">
        <f t="shared" si="13"/>
        <v>0.425879784280359</v>
      </c>
      <c r="G103">
        <f>SUMIFS(Order_Dollar_Amount,Region,$B103,Year,G$97)</f>
        <v>2113582</v>
      </c>
      <c r="H103" s="76">
        <f t="shared" si="13"/>
        <v>0.445568541108981</v>
      </c>
      <c r="I103">
        <f>SUMIFS(Order_Dollar_Amount,Region,$B103,Year,I$97)</f>
        <v>2192364</v>
      </c>
      <c r="J103" s="76">
        <f t="shared" si="13"/>
        <v>0.277244941277965</v>
      </c>
      <c r="K103">
        <f>SUMIFS(Order_Dollar_Amount,Region,$B103,Year,K$97)</f>
        <v>3721950</v>
      </c>
      <c r="L103" s="76">
        <f t="shared" si="13"/>
        <v>0.347462286952438</v>
      </c>
      <c r="M103">
        <f>SUMIFS(Order_Dollar_Amount,Region,$B103,Year,M$97)</f>
        <v>3694381</v>
      </c>
      <c r="N103" s="76">
        <f t="shared" si="13"/>
        <v>0.282545973802414</v>
      </c>
      <c r="O103">
        <f>SUMIFS(Order_Dollar_Amount,Region,$B103,Year,O$97)</f>
        <v>5985907</v>
      </c>
      <c r="P103" s="76">
        <f t="shared" si="13"/>
        <v>0.343492554112251</v>
      </c>
      <c r="Q103">
        <f>SUMIFS(Order_Dollar_Amount,Region,$B103,Year,Q$97)</f>
        <v>7133476</v>
      </c>
      <c r="R103" s="76">
        <f t="shared" si="13"/>
        <v>0.301278224735264</v>
      </c>
      <c r="S103">
        <f>SUMIFS(Order_Dollar_Amount,Region,$B103,Year,S$97)</f>
        <v>11634483</v>
      </c>
      <c r="T103" s="76">
        <f t="shared" si="13"/>
        <v>0.399109488332964</v>
      </c>
      <c r="U103">
        <f>SUMIFS(Order_Dollar_Amount,Region,$B103,Year,U$97)</f>
        <v>12523582</v>
      </c>
      <c r="V103" s="76">
        <f t="shared" si="13"/>
        <v>0.312051860544243</v>
      </c>
      <c r="W103" s="80"/>
    </row>
    <row r="104" spans="3:23">
      <c r="C104" s="58"/>
      <c r="D104" s="77"/>
      <c r="E104" s="58"/>
      <c r="F104" s="77"/>
      <c r="G104" s="58"/>
      <c r="H104" s="77"/>
      <c r="I104" s="58"/>
      <c r="J104" s="77"/>
      <c r="K104" s="58"/>
      <c r="L104" s="77"/>
      <c r="M104" s="58"/>
      <c r="N104" s="77"/>
      <c r="O104" s="58"/>
      <c r="P104" s="77"/>
      <c r="Q104" s="58"/>
      <c r="R104" s="77"/>
      <c r="S104" s="58"/>
      <c r="T104" s="77"/>
      <c r="U104" s="58"/>
      <c r="V104" s="77"/>
      <c r="W104" s="80"/>
    </row>
    <row r="105" spans="2:24">
      <c r="B105" s="69"/>
      <c r="D105" s="78"/>
      <c r="F105" s="78"/>
      <c r="H105" s="78"/>
      <c r="J105" s="78"/>
      <c r="L105" s="78"/>
      <c r="N105" s="78"/>
      <c r="P105" s="78"/>
      <c r="R105" s="78"/>
      <c r="T105" s="78"/>
      <c r="V105" s="78"/>
      <c r="X105" s="78"/>
    </row>
    <row r="106" spans="3:3">
      <c r="C106" t="s">
        <v>21</v>
      </c>
    </row>
    <row r="107" spans="3:24">
      <c r="C107">
        <v>2011</v>
      </c>
      <c r="E107">
        <v>2012</v>
      </c>
      <c r="G107">
        <v>2013</v>
      </c>
      <c r="I107">
        <v>2014</v>
      </c>
      <c r="K107">
        <v>2015</v>
      </c>
      <c r="M107">
        <v>2016</v>
      </c>
      <c r="O107">
        <v>2017</v>
      </c>
      <c r="Q107">
        <v>2018</v>
      </c>
      <c r="S107">
        <v>2019</v>
      </c>
      <c r="U107">
        <v>2020</v>
      </c>
      <c r="W107" t="s">
        <v>49</v>
      </c>
      <c r="X107" t="s">
        <v>50</v>
      </c>
    </row>
    <row r="108" spans="2:22">
      <c r="B108" t="s">
        <v>1</v>
      </c>
      <c r="C108" t="s">
        <v>2</v>
      </c>
      <c r="D108" t="s">
        <v>51</v>
      </c>
      <c r="E108" t="s">
        <v>2</v>
      </c>
      <c r="F108" t="s">
        <v>51</v>
      </c>
      <c r="G108" t="s">
        <v>2</v>
      </c>
      <c r="H108" t="s">
        <v>51</v>
      </c>
      <c r="I108" t="s">
        <v>2</v>
      </c>
      <c r="J108" t="s">
        <v>51</v>
      </c>
      <c r="K108" t="s">
        <v>2</v>
      </c>
      <c r="L108" t="s">
        <v>51</v>
      </c>
      <c r="M108" t="s">
        <v>2</v>
      </c>
      <c r="N108" t="s">
        <v>51</v>
      </c>
      <c r="O108" t="s">
        <v>2</v>
      </c>
      <c r="P108" t="s">
        <v>51</v>
      </c>
      <c r="Q108" t="s">
        <v>2</v>
      </c>
      <c r="R108" t="s">
        <v>51</v>
      </c>
      <c r="S108" t="s">
        <v>2</v>
      </c>
      <c r="T108" t="s">
        <v>51</v>
      </c>
      <c r="U108" t="s">
        <v>2</v>
      </c>
      <c r="V108" t="s">
        <v>51</v>
      </c>
    </row>
    <row r="109" spans="2:24">
      <c r="B109" s="69" t="s">
        <v>23</v>
      </c>
      <c r="C109" s="79">
        <v>467692</v>
      </c>
      <c r="D109" s="78">
        <v>0.00308167831242959</v>
      </c>
      <c r="E109" s="79">
        <v>757674</v>
      </c>
      <c r="F109" s="78">
        <v>0.0049924042611201</v>
      </c>
      <c r="G109" s="79">
        <v>777247</v>
      </c>
      <c r="H109" s="78">
        <v>0.00512137309019818</v>
      </c>
      <c r="I109" s="79">
        <v>1362351</v>
      </c>
      <c r="J109" s="78">
        <v>0.0089766930599984</v>
      </c>
      <c r="K109" s="79">
        <v>1723804</v>
      </c>
      <c r="L109" s="78">
        <v>0.0113583499432947</v>
      </c>
      <c r="M109" s="79">
        <v>1795585</v>
      </c>
      <c r="N109" s="78">
        <v>0.0118313235048363</v>
      </c>
      <c r="O109" s="79">
        <v>3348192</v>
      </c>
      <c r="P109" s="78">
        <v>0.0220616360174009</v>
      </c>
      <c r="Q109" s="79">
        <v>4123084</v>
      </c>
      <c r="R109" s="78">
        <v>0.0271674917320062</v>
      </c>
      <c r="S109" s="79">
        <v>5134256</v>
      </c>
      <c r="T109" s="78">
        <v>0.0338302245188319</v>
      </c>
      <c r="U109" s="79">
        <v>7326324</v>
      </c>
      <c r="V109" s="78">
        <v>0.0482740217507087</v>
      </c>
      <c r="W109" s="79">
        <v>26816209</v>
      </c>
      <c r="X109" s="78">
        <v>0.176695196190825</v>
      </c>
    </row>
    <row r="110" spans="2:24">
      <c r="B110" s="69" t="s">
        <v>24</v>
      </c>
      <c r="C110" s="79">
        <v>221625</v>
      </c>
      <c r="D110" s="78">
        <v>0.00146031353111066</v>
      </c>
      <c r="E110" s="79">
        <v>252790</v>
      </c>
      <c r="F110" s="78">
        <v>0.00166566342934897</v>
      </c>
      <c r="G110" s="79">
        <v>627280</v>
      </c>
      <c r="H110" s="78">
        <v>0.00413322265897393</v>
      </c>
      <c r="I110" s="79">
        <v>1339403</v>
      </c>
      <c r="J110" s="78">
        <v>0.00882548595379681</v>
      </c>
      <c r="K110" s="79">
        <v>1176617</v>
      </c>
      <c r="L110" s="78">
        <v>0.0077528696042181</v>
      </c>
      <c r="M110" s="79">
        <v>1246493</v>
      </c>
      <c r="N110" s="78">
        <v>0.00821329089378331</v>
      </c>
      <c r="O110" s="79">
        <v>851041</v>
      </c>
      <c r="P110" s="78">
        <v>0.0056076105485841</v>
      </c>
      <c r="Q110" s="79">
        <v>1263541</v>
      </c>
      <c r="R110" s="78">
        <v>0.00832562219701342</v>
      </c>
      <c r="S110" s="79">
        <v>2558458</v>
      </c>
      <c r="T110" s="78">
        <v>0.0168579845964053</v>
      </c>
      <c r="U110" s="79">
        <v>4966945</v>
      </c>
      <c r="V110" s="78">
        <v>0.0327277924051098</v>
      </c>
      <c r="W110" s="79">
        <v>14504193</v>
      </c>
      <c r="X110" s="78">
        <v>0.0955698558183444</v>
      </c>
    </row>
    <row r="111" spans="2:24">
      <c r="B111" s="69" t="s">
        <v>25</v>
      </c>
      <c r="C111" s="79">
        <v>241150</v>
      </c>
      <c r="D111" s="78">
        <v>0.00158896608246965</v>
      </c>
      <c r="E111" s="79">
        <v>446135</v>
      </c>
      <c r="F111" s="78">
        <v>0.00293963667096246</v>
      </c>
      <c r="G111" s="79">
        <v>809050</v>
      </c>
      <c r="H111" s="78">
        <v>0.00533092684645272</v>
      </c>
      <c r="I111" s="79">
        <v>1942437</v>
      </c>
      <c r="J111" s="78">
        <v>0.0127989488299154</v>
      </c>
      <c r="K111" s="79">
        <v>2709446</v>
      </c>
      <c r="L111" s="78">
        <v>0.0178528625182794</v>
      </c>
      <c r="M111" s="79">
        <v>4042701</v>
      </c>
      <c r="N111" s="78">
        <v>0.0266378385675561</v>
      </c>
      <c r="O111" s="79">
        <v>3345484</v>
      </c>
      <c r="P111" s="78">
        <v>0.0220437926827489</v>
      </c>
      <c r="Q111" s="79">
        <v>8679223</v>
      </c>
      <c r="R111" s="78">
        <v>0.0571884344565229</v>
      </c>
      <c r="S111" s="79">
        <v>5950967</v>
      </c>
      <c r="T111" s="78">
        <v>0.0392116306070752</v>
      </c>
      <c r="U111" s="79">
        <v>9207583</v>
      </c>
      <c r="V111" s="78">
        <v>0.0606698614494056</v>
      </c>
      <c r="W111" s="79">
        <v>37374176</v>
      </c>
      <c r="X111" s="78">
        <v>0.246262898711388</v>
      </c>
    </row>
    <row r="112" spans="2:24">
      <c r="B112" s="69" t="s">
        <v>26</v>
      </c>
      <c r="C112" s="79">
        <v>190717</v>
      </c>
      <c r="D112" s="78">
        <v>0.00125665703649332</v>
      </c>
      <c r="E112" s="79">
        <v>377757</v>
      </c>
      <c r="F112" s="78">
        <v>0.00248908588188052</v>
      </c>
      <c r="G112" s="79">
        <v>416403</v>
      </c>
      <c r="H112" s="78">
        <v>0.00274372898046283</v>
      </c>
      <c r="I112" s="79">
        <v>1071124</v>
      </c>
      <c r="J112" s="78">
        <v>0.007057763657969</v>
      </c>
      <c r="K112" s="79">
        <v>1379993</v>
      </c>
      <c r="L112" s="78">
        <v>0.00909293830000225</v>
      </c>
      <c r="M112" s="79">
        <v>2296167</v>
      </c>
      <c r="N112" s="78">
        <v>0.015129717946034</v>
      </c>
      <c r="O112" s="79">
        <v>3895975</v>
      </c>
      <c r="P112" s="78">
        <v>0.0256710434714895</v>
      </c>
      <c r="Q112" s="79">
        <v>2478046</v>
      </c>
      <c r="R112" s="78">
        <v>0.0163281403474999</v>
      </c>
      <c r="S112" s="79">
        <v>3872942</v>
      </c>
      <c r="T112" s="78">
        <v>0.0255192762901604</v>
      </c>
      <c r="U112" s="79">
        <v>6108581</v>
      </c>
      <c r="V112" s="78">
        <v>0.0402501680324219</v>
      </c>
      <c r="W112" s="79">
        <v>22087705</v>
      </c>
      <c r="X112" s="78">
        <v>0.145538519944414</v>
      </c>
    </row>
    <row r="113" spans="2:24">
      <c r="B113" s="69" t="s">
        <v>27</v>
      </c>
      <c r="C113" s="79">
        <v>622629</v>
      </c>
      <c r="D113" s="78">
        <v>0.00410257666581794</v>
      </c>
      <c r="E113" s="79">
        <v>1360717</v>
      </c>
      <c r="F113" s="78">
        <v>0.00896592643931104</v>
      </c>
      <c r="G113" s="79">
        <v>2113582</v>
      </c>
      <c r="H113" s="78">
        <v>0.0139266436264498</v>
      </c>
      <c r="I113" s="79">
        <v>2192364</v>
      </c>
      <c r="J113" s="78">
        <v>0.0144457476111445</v>
      </c>
      <c r="K113" s="79">
        <v>3721950</v>
      </c>
      <c r="L113" s="78">
        <v>0.0245243720118098</v>
      </c>
      <c r="M113" s="79">
        <v>3694381</v>
      </c>
      <c r="N113" s="78">
        <v>0.0243427165860266</v>
      </c>
      <c r="O113" s="79">
        <v>5985907</v>
      </c>
      <c r="P113" s="78">
        <v>0.0394418544300961</v>
      </c>
      <c r="Q113" s="79">
        <v>7133476</v>
      </c>
      <c r="R113" s="78">
        <v>0.0470033233013116</v>
      </c>
      <c r="S113" s="79">
        <v>11634483</v>
      </c>
      <c r="T113" s="78">
        <v>0.0766609947089769</v>
      </c>
      <c r="U113" s="79">
        <v>12523582</v>
      </c>
      <c r="V113" s="78">
        <v>0.0825193739540844</v>
      </c>
      <c r="W113" s="79">
        <v>50983071</v>
      </c>
      <c r="X113" s="78">
        <v>0.335933529335029</v>
      </c>
    </row>
    <row r="114" spans="2:24">
      <c r="B114" s="69" t="s">
        <v>19</v>
      </c>
      <c r="C114" s="79">
        <v>1743813</v>
      </c>
      <c r="D114" s="78">
        <v>0.0114901916283212</v>
      </c>
      <c r="E114" s="79">
        <v>3195073</v>
      </c>
      <c r="F114" s="78">
        <v>0.0210527166826231</v>
      </c>
      <c r="G114" s="79">
        <v>4743562</v>
      </c>
      <c r="H114" s="78">
        <v>0.0312558952025375</v>
      </c>
      <c r="I114" s="79">
        <v>7907679</v>
      </c>
      <c r="J114" s="78">
        <v>0.0521046391128241</v>
      </c>
      <c r="K114" s="79">
        <v>10711810</v>
      </c>
      <c r="L114" s="78">
        <v>0.0705813923776042</v>
      </c>
      <c r="M114" s="79">
        <v>13075327</v>
      </c>
      <c r="N114" s="78">
        <v>0.0861548874982363</v>
      </c>
      <c r="O114" s="79">
        <v>17426599</v>
      </c>
      <c r="P114" s="78">
        <v>0.11482593715032</v>
      </c>
      <c r="Q114" s="79">
        <v>23677370</v>
      </c>
      <c r="R114" s="78">
        <v>0.156013012034354</v>
      </c>
      <c r="S114" s="79">
        <v>29151106</v>
      </c>
      <c r="T114" s="78">
        <v>0.19208011072145</v>
      </c>
      <c r="U114" s="79">
        <v>40133015</v>
      </c>
      <c r="V114" s="78">
        <v>0.26444121759173</v>
      </c>
      <c r="W114" s="79">
        <v>151765354</v>
      </c>
      <c r="X114" s="78">
        <v>1</v>
      </c>
    </row>
    <row r="127" spans="4:22">
      <c r="D127" s="78"/>
      <c r="F127" s="78"/>
      <c r="H127" s="78"/>
      <c r="J127" s="78"/>
      <c r="L127" s="78"/>
      <c r="N127" s="78"/>
      <c r="P127" s="78"/>
      <c r="R127" s="78"/>
      <c r="T127" s="78"/>
      <c r="V127" s="78"/>
    </row>
    <row r="128" spans="4:22">
      <c r="D128" s="78"/>
      <c r="F128" s="78"/>
      <c r="H128" s="78"/>
      <c r="J128" s="78"/>
      <c r="L128" s="78"/>
      <c r="N128" s="78"/>
      <c r="P128" s="78"/>
      <c r="R128" s="78"/>
      <c r="T128" s="78"/>
      <c r="V128" s="78"/>
    </row>
    <row r="129" spans="4:22">
      <c r="D129" s="78"/>
      <c r="F129" s="78"/>
      <c r="H129" s="78"/>
      <c r="J129" s="78"/>
      <c r="L129" s="78"/>
      <c r="N129" s="78"/>
      <c r="P129" s="78"/>
      <c r="R129" s="78"/>
      <c r="T129" s="78"/>
      <c r="V129" s="78"/>
    </row>
    <row r="130" spans="4:22">
      <c r="D130" s="78"/>
      <c r="F130" s="78"/>
      <c r="H130" s="78"/>
      <c r="J130" s="78"/>
      <c r="L130" s="78"/>
      <c r="N130" s="78"/>
      <c r="P130" s="78"/>
      <c r="R130" s="78"/>
      <c r="T130" s="78"/>
      <c r="V130" s="78"/>
    </row>
    <row r="131" spans="4:22">
      <c r="D131" s="78"/>
      <c r="F131" s="78"/>
      <c r="H131" s="78"/>
      <c r="J131" s="78"/>
      <c r="L131" s="78"/>
      <c r="N131" s="78"/>
      <c r="P131" s="78"/>
      <c r="R131" s="78"/>
      <c r="T131" s="78"/>
      <c r="V131" s="78"/>
    </row>
    <row r="132" spans="3:22">
      <c r="C132" s="58"/>
      <c r="D132" s="77"/>
      <c r="E132" s="58"/>
      <c r="F132" s="77"/>
      <c r="G132" s="58"/>
      <c r="H132" s="77"/>
      <c r="I132" s="58"/>
      <c r="J132" s="77"/>
      <c r="K132" s="58"/>
      <c r="L132" s="77"/>
      <c r="M132" s="58"/>
      <c r="N132" s="77"/>
      <c r="O132" s="58"/>
      <c r="P132" s="77"/>
      <c r="Q132" s="58"/>
      <c r="R132" s="77"/>
      <c r="S132" s="58"/>
      <c r="T132" s="77"/>
      <c r="U132" s="58"/>
      <c r="V132" s="77"/>
    </row>
    <row r="133" spans="2:22">
      <c r="B133" s="69"/>
      <c r="D133" s="78"/>
      <c r="F133" s="78"/>
      <c r="H133" s="78"/>
      <c r="J133" s="78"/>
      <c r="L133" s="78"/>
      <c r="N133" s="78"/>
      <c r="P133" s="78"/>
      <c r="R133" s="78"/>
      <c r="T133" s="78"/>
      <c r="V133" s="78"/>
    </row>
    <row r="137" spans="2:24">
      <c r="B137" s="69"/>
      <c r="D137" s="78"/>
      <c r="F137" s="78"/>
      <c r="H137" s="78"/>
      <c r="J137" s="78"/>
      <c r="L137" s="78"/>
      <c r="N137" s="78"/>
      <c r="P137" s="78"/>
      <c r="R137" s="78"/>
      <c r="T137" s="78"/>
      <c r="V137" s="78"/>
      <c r="X137" s="78"/>
    </row>
    <row r="138" spans="2:24">
      <c r="B138" s="69"/>
      <c r="D138" s="78"/>
      <c r="F138" s="78"/>
      <c r="H138" s="78"/>
      <c r="J138" s="78"/>
      <c r="L138" s="78"/>
      <c r="N138" s="78"/>
      <c r="P138" s="78"/>
      <c r="R138" s="78"/>
      <c r="T138" s="78"/>
      <c r="V138" s="78"/>
      <c r="X138" s="78"/>
    </row>
    <row r="139" spans="2:24">
      <c r="B139" s="69"/>
      <c r="D139" s="78"/>
      <c r="F139" s="78"/>
      <c r="H139" s="78"/>
      <c r="J139" s="78"/>
      <c r="L139" s="78"/>
      <c r="N139" s="78"/>
      <c r="P139" s="78"/>
      <c r="R139" s="78"/>
      <c r="T139" s="78"/>
      <c r="V139" s="78"/>
      <c r="X139" s="78"/>
    </row>
    <row r="140" spans="2:24">
      <c r="B140" s="69"/>
      <c r="D140" s="78"/>
      <c r="F140" s="78"/>
      <c r="H140" s="78"/>
      <c r="J140" s="78"/>
      <c r="L140" s="78"/>
      <c r="N140" s="78"/>
      <c r="P140" s="78"/>
      <c r="R140" s="78"/>
      <c r="T140" s="78"/>
      <c r="V140" s="78"/>
      <c r="X140" s="78"/>
    </row>
    <row r="141" spans="2:24">
      <c r="B141" s="69"/>
      <c r="D141" s="78"/>
      <c r="F141" s="78"/>
      <c r="H141" s="78"/>
      <c r="J141" s="78"/>
      <c r="L141" s="78"/>
      <c r="N141" s="78"/>
      <c r="P141" s="78"/>
      <c r="R141" s="78"/>
      <c r="T141" s="78"/>
      <c r="V141" s="78"/>
      <c r="X141" s="78"/>
    </row>
    <row r="142" spans="2:24">
      <c r="B142" s="69"/>
      <c r="D142" s="78"/>
      <c r="F142" s="78"/>
      <c r="H142" s="78"/>
      <c r="J142" s="78"/>
      <c r="L142" s="78"/>
      <c r="N142" s="78"/>
      <c r="P142" s="78"/>
      <c r="R142" s="78"/>
      <c r="T142" s="78"/>
      <c r="V142" s="78"/>
      <c r="X142" s="78"/>
    </row>
    <row r="156" spans="4:22">
      <c r="D156" s="78"/>
      <c r="F156" s="78"/>
      <c r="H156" s="78"/>
      <c r="J156" s="78"/>
      <c r="L156" s="78"/>
      <c r="N156" s="78"/>
      <c r="P156" s="78"/>
      <c r="R156" s="78"/>
      <c r="T156" s="78"/>
      <c r="V156" s="78"/>
    </row>
    <row r="157" spans="4:22">
      <c r="D157" s="78"/>
      <c r="F157" s="78"/>
      <c r="H157" s="78"/>
      <c r="J157" s="78"/>
      <c r="L157" s="78"/>
      <c r="N157" s="78"/>
      <c r="P157" s="78"/>
      <c r="R157" s="78"/>
      <c r="T157" s="78"/>
      <c r="V157" s="78"/>
    </row>
    <row r="158" spans="4:22">
      <c r="D158" s="78"/>
      <c r="F158" s="78"/>
      <c r="H158" s="78"/>
      <c r="J158" s="78"/>
      <c r="L158" s="78"/>
      <c r="N158" s="78"/>
      <c r="P158" s="78"/>
      <c r="R158" s="78"/>
      <c r="T158" s="78"/>
      <c r="V158" s="78"/>
    </row>
    <row r="159" spans="4:22">
      <c r="D159" s="78"/>
      <c r="F159" s="78"/>
      <c r="H159" s="78"/>
      <c r="J159" s="78"/>
      <c r="L159" s="78"/>
      <c r="N159" s="78"/>
      <c r="P159" s="78"/>
      <c r="R159" s="78"/>
      <c r="T159" s="78"/>
      <c r="V159" s="78"/>
    </row>
    <row r="160" spans="4:22">
      <c r="D160" s="78"/>
      <c r="F160" s="78"/>
      <c r="H160" s="78"/>
      <c r="J160" s="78"/>
      <c r="L160" s="78"/>
      <c r="N160" s="78"/>
      <c r="P160" s="78"/>
      <c r="R160" s="78"/>
      <c r="T160" s="78"/>
      <c r="V160" s="78"/>
    </row>
    <row r="161" spans="3:22">
      <c r="C161" s="58"/>
      <c r="D161" s="77"/>
      <c r="E161" s="58"/>
      <c r="F161" s="77"/>
      <c r="G161" s="58"/>
      <c r="H161" s="77"/>
      <c r="I161" s="58"/>
      <c r="J161" s="77"/>
      <c r="K161" s="58"/>
      <c r="L161" s="77"/>
      <c r="M161" s="58"/>
      <c r="N161" s="77"/>
      <c r="O161" s="58"/>
      <c r="P161" s="77"/>
      <c r="Q161" s="58"/>
      <c r="R161" s="77"/>
      <c r="S161" s="58"/>
      <c r="T161" s="77"/>
      <c r="U161" s="58"/>
      <c r="V161" s="77"/>
    </row>
    <row r="162" spans="2:22">
      <c r="B162" s="69"/>
      <c r="D162" s="78"/>
      <c r="F162" s="78"/>
      <c r="H162" s="78"/>
      <c r="J162" s="78"/>
      <c r="L162" s="78"/>
      <c r="N162" s="78"/>
      <c r="P162" s="78"/>
      <c r="R162" s="78"/>
      <c r="T162" s="78"/>
      <c r="V162" s="78"/>
    </row>
    <row r="163" spans="2:22">
      <c r="B163" s="69"/>
      <c r="D163" s="78"/>
      <c r="F163" s="78"/>
      <c r="H163" s="78"/>
      <c r="J163" s="78"/>
      <c r="L163" s="78"/>
      <c r="N163" s="78"/>
      <c r="P163" s="78"/>
      <c r="R163" s="78"/>
      <c r="T163" s="78"/>
      <c r="V163" s="78"/>
    </row>
    <row r="164" spans="2:22">
      <c r="B164" s="69"/>
      <c r="D164" s="78"/>
      <c r="F164" s="78"/>
      <c r="H164" s="78"/>
      <c r="J164" s="78"/>
      <c r="L164" s="78"/>
      <c r="N164" s="78"/>
      <c r="P164" s="78"/>
      <c r="R164" s="78"/>
      <c r="T164" s="78"/>
      <c r="V164" s="78"/>
    </row>
  </sheetData>
  <sortState ref="R2:R11">
    <sortCondition ref="R2"/>
  </sortState>
  <mergeCells count="7">
    <mergeCell ref="B4:C4"/>
    <mergeCell ref="B39:D39"/>
    <mergeCell ref="B41:N41"/>
    <mergeCell ref="B42:N42"/>
    <mergeCell ref="B59:N59"/>
    <mergeCell ref="B60:N60"/>
    <mergeCell ref="B80:N80"/>
  </mergeCells>
  <dataValidations count="2">
    <dataValidation type="list" showInputMessage="1" showErrorMessage="1" sqref="D36">
      <formula1>$B$8:$B$17</formula1>
    </dataValidation>
    <dataValidation type="list" allowBlank="1" showInputMessage="1" showErrorMessage="1" sqref="B43 B61 B79">
      <formula1>$B$8:$B$17</formula1>
    </dataValidation>
  </dataValidations>
  <pageMargins left="0.7" right="0.7" top="0.75" bottom="0.75" header="0.3" footer="0.3"/>
  <pageSetup paperSize="1" scale="21" orientation="landscape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pageSetUpPr autoPageBreaks="0"/>
  </sheetPr>
  <dimension ref="B2:AE1006"/>
  <sheetViews>
    <sheetView zoomScale="115" zoomScaleNormal="115" zoomScaleSheetLayoutView="55" topLeftCell="O1" workbookViewId="0">
      <selection activeCell="U16" sqref="U16"/>
    </sheetView>
  </sheetViews>
  <sheetFormatPr defaultColWidth="9" defaultRowHeight="14.4"/>
  <cols>
    <col min="1" max="1" width="2.77777777777778" customWidth="1"/>
    <col min="2" max="2" width="22.4444444444444" customWidth="1"/>
    <col min="3" max="3" width="34.7777777777778" customWidth="1"/>
    <col min="4" max="4" width="16.2222222222222" customWidth="1"/>
    <col min="5" max="5" width="31.7777777777778" customWidth="1"/>
    <col min="6" max="6" width="18.2222222222222" customWidth="1"/>
    <col min="7" max="7" width="5.55555555555556" customWidth="1"/>
    <col min="8" max="8" width="10" customWidth="1"/>
    <col min="9" max="9" width="6" customWidth="1"/>
    <col min="10" max="10" width="19.7777777777778" customWidth="1"/>
    <col min="11" max="11" width="10.7777777777778" customWidth="1"/>
    <col min="12" max="12" width="11" customWidth="1"/>
    <col min="13" max="13" width="11.7777777777778" customWidth="1"/>
    <col min="14" max="14" width="9.22222222222222"/>
    <col min="15" max="15" width="9.77777777777778" customWidth="1"/>
    <col min="16" max="17" width="9.22222222222222"/>
    <col min="18" max="18" width="31.2222222222222" customWidth="1"/>
    <col min="19" max="19" width="9.22222222222222"/>
    <col min="20" max="20" width="10.7777777777778" customWidth="1"/>
    <col min="21" max="29" width="9.77777777777778" customWidth="1"/>
    <col min="30" max="31" width="10.7777777777778" customWidth="1"/>
  </cols>
  <sheetData>
    <row r="2" spans="2:23">
      <c r="B2" s="1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20</v>
      </c>
      <c r="I2" s="2" t="s">
        <v>58</v>
      </c>
      <c r="J2" s="2" t="s">
        <v>59</v>
      </c>
      <c r="K2" s="2" t="s">
        <v>60</v>
      </c>
      <c r="L2" s="2" t="s">
        <v>61</v>
      </c>
      <c r="M2" s="4" t="s">
        <v>44</v>
      </c>
      <c r="N2" s="5" t="s">
        <v>62</v>
      </c>
      <c r="O2" s="5" t="s">
        <v>22</v>
      </c>
      <c r="R2" s="11"/>
      <c r="T2" t="s">
        <v>22</v>
      </c>
      <c r="W2" s="2" t="s">
        <v>20</v>
      </c>
    </row>
    <row r="3" spans="2:23">
      <c r="B3" s="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26</v>
      </c>
      <c r="I3" s="6">
        <v>85701</v>
      </c>
      <c r="J3" s="7">
        <v>289469</v>
      </c>
      <c r="K3" s="8">
        <v>44075</v>
      </c>
      <c r="L3" s="9">
        <v>0.0210185185185185</v>
      </c>
      <c r="M3" s="10">
        <v>5</v>
      </c>
      <c r="N3" s="8" t="str">
        <f>TEXT(K3,"MMM")</f>
        <v>Sep</v>
      </c>
      <c r="O3">
        <f>YEAR(K3)</f>
        <v>2020</v>
      </c>
      <c r="R3" s="12"/>
      <c r="T3">
        <v>2011</v>
      </c>
      <c r="W3" t="s">
        <v>26</v>
      </c>
    </row>
    <row r="4" spans="2:23">
      <c r="B4" s="3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25</v>
      </c>
      <c r="I4" s="6">
        <v>31901</v>
      </c>
      <c r="J4" s="7">
        <v>288875</v>
      </c>
      <c r="K4" s="8">
        <v>44157</v>
      </c>
      <c r="L4" s="9">
        <v>0.213321759259259</v>
      </c>
      <c r="M4" s="10">
        <v>9</v>
      </c>
      <c r="N4" s="8" t="str">
        <f t="shared" ref="N4:N67" si="0">TEXT(K4,"MMM")</f>
        <v>Nov</v>
      </c>
      <c r="O4">
        <f t="shared" ref="O4:O67" si="1">YEAR(K4)</f>
        <v>2020</v>
      </c>
      <c r="R4" s="13"/>
      <c r="T4">
        <v>2012</v>
      </c>
      <c r="W4" t="s">
        <v>25</v>
      </c>
    </row>
    <row r="5" spans="2:23">
      <c r="B5" s="3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25</v>
      </c>
      <c r="I5" s="6">
        <v>34615</v>
      </c>
      <c r="J5" s="7">
        <v>288652</v>
      </c>
      <c r="K5" s="8">
        <v>44183</v>
      </c>
      <c r="L5" s="9">
        <v>0.69025462962963</v>
      </c>
      <c r="M5" s="10">
        <v>2</v>
      </c>
      <c r="N5" s="8" t="str">
        <f t="shared" si="0"/>
        <v>Dec</v>
      </c>
      <c r="O5">
        <f t="shared" si="1"/>
        <v>2020</v>
      </c>
      <c r="R5" s="14"/>
      <c r="T5">
        <v>2013</v>
      </c>
      <c r="W5" t="s">
        <v>24</v>
      </c>
    </row>
    <row r="6" spans="2:23">
      <c r="B6" s="3" t="s">
        <v>81</v>
      </c>
      <c r="C6" t="s">
        <v>82</v>
      </c>
      <c r="D6" t="s">
        <v>83</v>
      </c>
      <c r="E6" t="s">
        <v>84</v>
      </c>
      <c r="F6" t="s">
        <v>85</v>
      </c>
      <c r="G6" t="s">
        <v>86</v>
      </c>
      <c r="H6" t="s">
        <v>24</v>
      </c>
      <c r="I6" s="6" t="s">
        <v>87</v>
      </c>
      <c r="J6" s="7">
        <v>287356</v>
      </c>
      <c r="K6" s="8">
        <v>44171</v>
      </c>
      <c r="L6" s="9">
        <v>0.542997685185185</v>
      </c>
      <c r="M6" s="10">
        <v>2</v>
      </c>
      <c r="N6" s="8" t="str">
        <f t="shared" si="0"/>
        <v>Dec</v>
      </c>
      <c r="O6">
        <f t="shared" si="1"/>
        <v>2020</v>
      </c>
      <c r="R6" s="14"/>
      <c r="T6">
        <v>2014</v>
      </c>
      <c r="W6" t="s">
        <v>23</v>
      </c>
    </row>
    <row r="7" spans="2:23">
      <c r="B7" s="3" t="s">
        <v>88</v>
      </c>
      <c r="C7" t="s">
        <v>89</v>
      </c>
      <c r="D7" t="s">
        <v>90</v>
      </c>
      <c r="E7" t="s">
        <v>91</v>
      </c>
      <c r="F7" t="s">
        <v>92</v>
      </c>
      <c r="G7" t="s">
        <v>93</v>
      </c>
      <c r="H7" t="s">
        <v>23</v>
      </c>
      <c r="I7" s="6">
        <v>43602</v>
      </c>
      <c r="J7" s="7">
        <v>286721</v>
      </c>
      <c r="K7" s="8">
        <v>44119</v>
      </c>
      <c r="L7" s="9">
        <v>0.678483796296296</v>
      </c>
      <c r="M7" s="10">
        <v>6</v>
      </c>
      <c r="N7" s="8" t="str">
        <f t="shared" si="0"/>
        <v>Oct</v>
      </c>
      <c r="O7">
        <f t="shared" si="1"/>
        <v>2020</v>
      </c>
      <c r="R7" s="15"/>
      <c r="T7">
        <v>2015</v>
      </c>
      <c r="W7" t="s">
        <v>27</v>
      </c>
    </row>
    <row r="8" spans="2:20">
      <c r="B8" s="3" t="s">
        <v>94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23</v>
      </c>
      <c r="I8" s="6">
        <v>68502</v>
      </c>
      <c r="J8" s="7">
        <v>286017</v>
      </c>
      <c r="K8" s="8">
        <v>43986</v>
      </c>
      <c r="L8" s="9">
        <v>0.395138888888889</v>
      </c>
      <c r="M8" s="10">
        <v>8</v>
      </c>
      <c r="N8" s="8" t="str">
        <f t="shared" si="0"/>
        <v>Jun</v>
      </c>
      <c r="O8">
        <f t="shared" si="1"/>
        <v>2020</v>
      </c>
      <c r="R8" s="16"/>
      <c r="T8">
        <v>2016</v>
      </c>
    </row>
    <row r="9" spans="2:20">
      <c r="B9" s="3" t="s">
        <v>100</v>
      </c>
      <c r="C9" t="s">
        <v>101</v>
      </c>
      <c r="D9" t="s">
        <v>102</v>
      </c>
      <c r="E9" t="s">
        <v>103</v>
      </c>
      <c r="F9" t="s">
        <v>85</v>
      </c>
      <c r="G9" t="s">
        <v>104</v>
      </c>
      <c r="H9" t="s">
        <v>23</v>
      </c>
      <c r="I9" s="6" t="s">
        <v>87</v>
      </c>
      <c r="J9" s="7">
        <v>285938</v>
      </c>
      <c r="K9" s="8">
        <v>43876</v>
      </c>
      <c r="L9" s="9">
        <v>0.36662037037037</v>
      </c>
      <c r="M9" s="10">
        <v>7</v>
      </c>
      <c r="N9" s="8" t="str">
        <f t="shared" si="0"/>
        <v>Feb</v>
      </c>
      <c r="O9">
        <f t="shared" si="1"/>
        <v>2020</v>
      </c>
      <c r="R9" s="14"/>
      <c r="T9">
        <v>2017</v>
      </c>
    </row>
    <row r="10" spans="2:20">
      <c r="B10" s="3" t="s">
        <v>105</v>
      </c>
      <c r="C10" t="s">
        <v>106</v>
      </c>
      <c r="D10" t="s">
        <v>107</v>
      </c>
      <c r="E10" t="s">
        <v>108</v>
      </c>
      <c r="F10" t="s">
        <v>109</v>
      </c>
      <c r="G10" t="s">
        <v>110</v>
      </c>
      <c r="H10" t="s">
        <v>23</v>
      </c>
      <c r="I10" s="6">
        <v>13202</v>
      </c>
      <c r="J10" s="7">
        <v>285239</v>
      </c>
      <c r="K10" s="8">
        <v>44032</v>
      </c>
      <c r="L10" s="9">
        <v>0.936527777777778</v>
      </c>
      <c r="M10" s="10">
        <v>3</v>
      </c>
      <c r="N10" s="8" t="str">
        <f t="shared" si="0"/>
        <v>Jul</v>
      </c>
      <c r="O10">
        <f t="shared" si="1"/>
        <v>2020</v>
      </c>
      <c r="R10" s="17"/>
      <c r="T10">
        <v>2018</v>
      </c>
    </row>
    <row r="11" spans="2:20">
      <c r="B11" s="3" t="s">
        <v>111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25</v>
      </c>
      <c r="I11" s="6">
        <v>39201</v>
      </c>
      <c r="J11" s="7">
        <v>284841</v>
      </c>
      <c r="K11" s="8">
        <v>43918</v>
      </c>
      <c r="L11" s="9">
        <v>0.401724537037037</v>
      </c>
      <c r="M11" s="10">
        <v>5</v>
      </c>
      <c r="N11" s="8" t="str">
        <f t="shared" si="0"/>
        <v>Mar</v>
      </c>
      <c r="O11">
        <f t="shared" si="1"/>
        <v>2020</v>
      </c>
      <c r="R11" s="11"/>
      <c r="T11">
        <v>2019</v>
      </c>
    </row>
    <row r="12" spans="2:20">
      <c r="B12" s="3" t="s">
        <v>117</v>
      </c>
      <c r="C12" t="s">
        <v>118</v>
      </c>
      <c r="D12" t="s">
        <v>119</v>
      </c>
      <c r="E12" t="s">
        <v>120</v>
      </c>
      <c r="F12" t="s">
        <v>121</v>
      </c>
      <c r="G12" t="s">
        <v>122</v>
      </c>
      <c r="H12" t="s">
        <v>25</v>
      </c>
      <c r="I12" s="6">
        <v>35801</v>
      </c>
      <c r="J12" s="7">
        <v>283025</v>
      </c>
      <c r="K12" s="8">
        <v>44072</v>
      </c>
      <c r="L12" s="9">
        <v>0.676840277777778</v>
      </c>
      <c r="M12" s="10">
        <v>1</v>
      </c>
      <c r="N12" s="8" t="str">
        <f t="shared" si="0"/>
        <v>Aug</v>
      </c>
      <c r="O12">
        <f t="shared" si="1"/>
        <v>2020</v>
      </c>
      <c r="R12" s="11"/>
      <c r="T12">
        <v>2020</v>
      </c>
    </row>
    <row r="13" spans="2:18">
      <c r="B13" s="3" t="s">
        <v>123</v>
      </c>
      <c r="C13" t="s">
        <v>124</v>
      </c>
      <c r="D13" t="s">
        <v>125</v>
      </c>
      <c r="E13" t="s">
        <v>126</v>
      </c>
      <c r="F13" t="s">
        <v>127</v>
      </c>
      <c r="G13" t="s">
        <v>80</v>
      </c>
      <c r="H13" t="s">
        <v>25</v>
      </c>
      <c r="I13" s="6">
        <v>33023</v>
      </c>
      <c r="J13" s="7">
        <v>282312</v>
      </c>
      <c r="K13" s="8">
        <v>43972</v>
      </c>
      <c r="L13" s="9">
        <v>0.156875</v>
      </c>
      <c r="M13" s="10">
        <v>5</v>
      </c>
      <c r="N13" s="8" t="str">
        <f t="shared" si="0"/>
        <v>May</v>
      </c>
      <c r="O13">
        <f t="shared" si="1"/>
        <v>2020</v>
      </c>
      <c r="R13" s="11"/>
    </row>
    <row r="14" spans="2:18">
      <c r="B14" s="3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23</v>
      </c>
      <c r="I14" s="6">
        <v>65802</v>
      </c>
      <c r="J14" s="7">
        <v>281456</v>
      </c>
      <c r="K14" s="8">
        <v>44166</v>
      </c>
      <c r="L14" s="9">
        <v>0.834236111111111</v>
      </c>
      <c r="M14" s="10">
        <v>1</v>
      </c>
      <c r="N14" s="8" t="str">
        <f t="shared" si="0"/>
        <v>Dec</v>
      </c>
      <c r="O14">
        <f t="shared" si="1"/>
        <v>2020</v>
      </c>
      <c r="R14" s="14"/>
    </row>
    <row r="15" spans="2:18">
      <c r="B15" s="3" t="s">
        <v>134</v>
      </c>
      <c r="C15" t="s">
        <v>135</v>
      </c>
      <c r="D15" t="s">
        <v>136</v>
      </c>
      <c r="E15" t="s">
        <v>137</v>
      </c>
      <c r="F15" t="s">
        <v>138</v>
      </c>
      <c r="G15" t="s">
        <v>99</v>
      </c>
      <c r="H15" t="s">
        <v>23</v>
      </c>
      <c r="I15" s="6">
        <v>66603</v>
      </c>
      <c r="J15" s="7">
        <v>280557</v>
      </c>
      <c r="K15" s="8">
        <v>44127</v>
      </c>
      <c r="L15" s="9">
        <v>0.772314814814815</v>
      </c>
      <c r="M15" s="10">
        <v>7</v>
      </c>
      <c r="N15" s="8" t="str">
        <f t="shared" si="0"/>
        <v>Oct</v>
      </c>
      <c r="O15">
        <f t="shared" si="1"/>
        <v>2020</v>
      </c>
      <c r="R15" s="14"/>
    </row>
    <row r="16" spans="2:18">
      <c r="B16" s="3" t="s">
        <v>139</v>
      </c>
      <c r="C16" t="s">
        <v>140</v>
      </c>
      <c r="D16" t="s">
        <v>141</v>
      </c>
      <c r="E16" t="s">
        <v>142</v>
      </c>
      <c r="F16" t="s">
        <v>143</v>
      </c>
      <c r="G16" t="s">
        <v>68</v>
      </c>
      <c r="H16" t="s">
        <v>26</v>
      </c>
      <c r="I16" s="6">
        <v>85301</v>
      </c>
      <c r="J16" s="7">
        <v>280522</v>
      </c>
      <c r="K16" s="8">
        <v>43892</v>
      </c>
      <c r="L16" s="9">
        <v>0.354490740740741</v>
      </c>
      <c r="M16" s="10">
        <v>6</v>
      </c>
      <c r="N16" s="8" t="str">
        <f t="shared" si="0"/>
        <v>Mar</v>
      </c>
      <c r="O16">
        <f t="shared" si="1"/>
        <v>2020</v>
      </c>
      <c r="R16" s="14"/>
    </row>
    <row r="17" spans="2:18">
      <c r="B17" s="3" t="s">
        <v>144</v>
      </c>
      <c r="C17" t="s">
        <v>145</v>
      </c>
      <c r="D17" t="s">
        <v>146</v>
      </c>
      <c r="E17" t="s">
        <v>147</v>
      </c>
      <c r="F17" t="s">
        <v>148</v>
      </c>
      <c r="G17" t="s">
        <v>149</v>
      </c>
      <c r="H17" t="s">
        <v>27</v>
      </c>
      <c r="I17" s="6">
        <v>91501</v>
      </c>
      <c r="J17" s="7">
        <v>280018</v>
      </c>
      <c r="K17" s="8">
        <v>43926</v>
      </c>
      <c r="L17" s="9">
        <v>0.729849537037037</v>
      </c>
      <c r="M17" s="10">
        <v>6</v>
      </c>
      <c r="N17" s="8" t="str">
        <f t="shared" si="0"/>
        <v>Apr</v>
      </c>
      <c r="O17">
        <f t="shared" si="1"/>
        <v>2020</v>
      </c>
      <c r="R17" s="12"/>
    </row>
    <row r="18" spans="2:18">
      <c r="B18" s="3" t="s">
        <v>150</v>
      </c>
      <c r="C18" t="s">
        <v>151</v>
      </c>
      <c r="D18" t="s">
        <v>152</v>
      </c>
      <c r="E18" t="s">
        <v>153</v>
      </c>
      <c r="F18" t="s">
        <v>154</v>
      </c>
      <c r="G18" t="s">
        <v>149</v>
      </c>
      <c r="H18" t="s">
        <v>27</v>
      </c>
      <c r="I18" s="6">
        <v>93001</v>
      </c>
      <c r="J18" s="7">
        <v>278939</v>
      </c>
      <c r="K18" s="8">
        <v>44118</v>
      </c>
      <c r="L18" s="9">
        <v>0.398159722222222</v>
      </c>
      <c r="M18" s="10">
        <v>2</v>
      </c>
      <c r="N18" s="8" t="str">
        <f t="shared" si="0"/>
        <v>Oct</v>
      </c>
      <c r="O18">
        <f t="shared" si="1"/>
        <v>2020</v>
      </c>
      <c r="R18" s="12"/>
    </row>
    <row r="19" spans="2:15">
      <c r="B19" s="3" t="s">
        <v>155</v>
      </c>
      <c r="C19" t="s">
        <v>156</v>
      </c>
      <c r="D19" t="s">
        <v>157</v>
      </c>
      <c r="E19" t="s">
        <v>158</v>
      </c>
      <c r="F19" t="s">
        <v>159</v>
      </c>
      <c r="G19" t="s">
        <v>160</v>
      </c>
      <c r="H19" t="s">
        <v>25</v>
      </c>
      <c r="I19" s="6">
        <v>37201</v>
      </c>
      <c r="J19" s="7">
        <v>277060</v>
      </c>
      <c r="K19" s="8">
        <v>43956</v>
      </c>
      <c r="L19" s="9">
        <v>0.624328703703704</v>
      </c>
      <c r="M19" s="10">
        <v>3</v>
      </c>
      <c r="N19" s="8" t="str">
        <f t="shared" si="0"/>
        <v>May</v>
      </c>
      <c r="O19">
        <f t="shared" si="1"/>
        <v>2020</v>
      </c>
    </row>
    <row r="20" spans="2:15">
      <c r="B20" s="3" t="s">
        <v>161</v>
      </c>
      <c r="C20" t="s">
        <v>162</v>
      </c>
      <c r="D20" t="s">
        <v>163</v>
      </c>
      <c r="E20" s="81" t="s">
        <v>164</v>
      </c>
      <c r="F20" s="81" t="s">
        <v>165</v>
      </c>
      <c r="G20" t="s">
        <v>149</v>
      </c>
      <c r="H20" t="s">
        <v>27</v>
      </c>
      <c r="I20" s="6">
        <v>90802</v>
      </c>
      <c r="J20" s="7">
        <v>276197</v>
      </c>
      <c r="K20" s="8">
        <v>43970</v>
      </c>
      <c r="L20" s="9">
        <v>0.367800925925926</v>
      </c>
      <c r="M20" s="10">
        <v>7</v>
      </c>
      <c r="N20" s="8" t="str">
        <f t="shared" si="0"/>
        <v>May</v>
      </c>
      <c r="O20">
        <f t="shared" si="1"/>
        <v>2020</v>
      </c>
    </row>
    <row r="21" spans="2:15">
      <c r="B21" s="3" t="s">
        <v>166</v>
      </c>
      <c r="C21" t="s">
        <v>167</v>
      </c>
      <c r="D21" t="s">
        <v>168</v>
      </c>
      <c r="E21" t="s">
        <v>169</v>
      </c>
      <c r="F21" t="s">
        <v>170</v>
      </c>
      <c r="G21" t="s">
        <v>149</v>
      </c>
      <c r="H21" t="s">
        <v>27</v>
      </c>
      <c r="I21" s="6">
        <v>93534</v>
      </c>
      <c r="J21" s="7">
        <v>276065</v>
      </c>
      <c r="K21" s="8">
        <v>44179</v>
      </c>
      <c r="L21" s="9">
        <v>0.827546296296296</v>
      </c>
      <c r="M21" s="10">
        <v>9</v>
      </c>
      <c r="N21" s="8" t="str">
        <f t="shared" si="0"/>
        <v>Dec</v>
      </c>
      <c r="O21">
        <f t="shared" si="1"/>
        <v>2020</v>
      </c>
    </row>
    <row r="22" spans="2:15">
      <c r="B22" s="3" t="s">
        <v>171</v>
      </c>
      <c r="C22" t="s">
        <v>172</v>
      </c>
      <c r="D22" t="s">
        <v>173</v>
      </c>
      <c r="E22" t="s">
        <v>174</v>
      </c>
      <c r="F22" t="s">
        <v>175</v>
      </c>
      <c r="G22" t="s">
        <v>104</v>
      </c>
      <c r="H22" t="s">
        <v>23</v>
      </c>
      <c r="I22" s="6">
        <v>48906</v>
      </c>
      <c r="J22" s="7">
        <v>275932</v>
      </c>
      <c r="K22" s="8">
        <v>44084</v>
      </c>
      <c r="L22" s="9">
        <v>0.792303240740741</v>
      </c>
      <c r="M22" s="10">
        <v>2</v>
      </c>
      <c r="N22" s="8" t="str">
        <f t="shared" si="0"/>
        <v>Sep</v>
      </c>
      <c r="O22">
        <f t="shared" si="1"/>
        <v>2020</v>
      </c>
    </row>
    <row r="23" spans="2:15">
      <c r="B23" s="3" t="s">
        <v>176</v>
      </c>
      <c r="C23" t="s">
        <v>177</v>
      </c>
      <c r="D23" t="s">
        <v>178</v>
      </c>
      <c r="E23" s="81" t="s">
        <v>179</v>
      </c>
      <c r="F23" s="81" t="s">
        <v>180</v>
      </c>
      <c r="G23" t="s">
        <v>181</v>
      </c>
      <c r="H23" t="s">
        <v>27</v>
      </c>
      <c r="I23" s="6">
        <v>84119</v>
      </c>
      <c r="J23" s="7">
        <v>275727</v>
      </c>
      <c r="K23" s="8">
        <v>44136</v>
      </c>
      <c r="L23" s="9">
        <v>0.529826388888889</v>
      </c>
      <c r="M23" s="10">
        <v>7</v>
      </c>
      <c r="N23" s="8" t="str">
        <f t="shared" si="0"/>
        <v>Nov</v>
      </c>
      <c r="O23">
        <f t="shared" si="1"/>
        <v>2020</v>
      </c>
    </row>
    <row r="24" spans="2:15">
      <c r="B24" s="3" t="s">
        <v>182</v>
      </c>
      <c r="C24" t="s">
        <v>183</v>
      </c>
      <c r="D24" t="s">
        <v>184</v>
      </c>
      <c r="E24" t="s">
        <v>185</v>
      </c>
      <c r="F24" t="s">
        <v>92</v>
      </c>
      <c r="G24" t="s">
        <v>186</v>
      </c>
      <c r="H24" t="s">
        <v>23</v>
      </c>
      <c r="I24" s="6">
        <v>43602</v>
      </c>
      <c r="J24" s="7">
        <v>275620</v>
      </c>
      <c r="K24" s="8">
        <v>43959</v>
      </c>
      <c r="L24" s="9">
        <v>0.00222222222222222</v>
      </c>
      <c r="M24" s="10">
        <v>1</v>
      </c>
      <c r="N24" s="8" t="str">
        <f t="shared" si="0"/>
        <v>May</v>
      </c>
      <c r="O24">
        <f t="shared" si="1"/>
        <v>2020</v>
      </c>
    </row>
    <row r="25" spans="2:15">
      <c r="B25" s="3" t="s">
        <v>187</v>
      </c>
      <c r="C25" t="s">
        <v>188</v>
      </c>
      <c r="D25" t="s">
        <v>189</v>
      </c>
      <c r="E25" t="s">
        <v>190</v>
      </c>
      <c r="F25" t="s">
        <v>191</v>
      </c>
      <c r="G25" t="s">
        <v>192</v>
      </c>
      <c r="H25" t="s">
        <v>25</v>
      </c>
      <c r="I25" s="6">
        <v>23502</v>
      </c>
      <c r="J25" s="7">
        <v>274961</v>
      </c>
      <c r="K25" s="8">
        <v>43872</v>
      </c>
      <c r="L25" s="9">
        <v>0.258090277777778</v>
      </c>
      <c r="M25" s="10">
        <v>8</v>
      </c>
      <c r="N25" s="8" t="str">
        <f t="shared" si="0"/>
        <v>Feb</v>
      </c>
      <c r="O25">
        <f t="shared" si="1"/>
        <v>2020</v>
      </c>
    </row>
    <row r="26" spans="2:15">
      <c r="B26" s="3" t="s">
        <v>193</v>
      </c>
      <c r="C26" t="s">
        <v>194</v>
      </c>
      <c r="D26" t="s">
        <v>195</v>
      </c>
      <c r="E26" t="s">
        <v>196</v>
      </c>
      <c r="F26" t="s">
        <v>143</v>
      </c>
      <c r="G26" t="s">
        <v>68</v>
      </c>
      <c r="H26" t="s">
        <v>26</v>
      </c>
      <c r="I26" s="6">
        <v>85301</v>
      </c>
      <c r="J26" s="7">
        <v>274492</v>
      </c>
      <c r="K26" s="8">
        <v>44030</v>
      </c>
      <c r="L26" s="9">
        <v>0.713715277777778</v>
      </c>
      <c r="M26" s="10">
        <v>1</v>
      </c>
      <c r="N26" s="8" t="str">
        <f t="shared" si="0"/>
        <v>Jul</v>
      </c>
      <c r="O26">
        <f t="shared" si="1"/>
        <v>2020</v>
      </c>
    </row>
    <row r="27" spans="2:15">
      <c r="B27" s="3" t="s">
        <v>197</v>
      </c>
      <c r="C27" t="s">
        <v>198</v>
      </c>
      <c r="D27" t="s">
        <v>199</v>
      </c>
      <c r="E27" t="s">
        <v>200</v>
      </c>
      <c r="F27" t="s">
        <v>201</v>
      </c>
      <c r="G27" t="s">
        <v>202</v>
      </c>
      <c r="H27" t="s">
        <v>27</v>
      </c>
      <c r="I27" s="6">
        <v>80002</v>
      </c>
      <c r="J27" s="7">
        <v>274191</v>
      </c>
      <c r="K27" s="8">
        <v>43996</v>
      </c>
      <c r="L27" s="9">
        <v>0.218761574074074</v>
      </c>
      <c r="M27" s="10">
        <v>5</v>
      </c>
      <c r="N27" s="8" t="str">
        <f t="shared" si="0"/>
        <v>Jun</v>
      </c>
      <c r="O27">
        <f t="shared" si="1"/>
        <v>2020</v>
      </c>
    </row>
    <row r="28" spans="2:15">
      <c r="B28" s="3" t="s">
        <v>203</v>
      </c>
      <c r="C28" t="s">
        <v>204</v>
      </c>
      <c r="D28" t="s">
        <v>205</v>
      </c>
      <c r="E28" t="s">
        <v>206</v>
      </c>
      <c r="F28" t="s">
        <v>207</v>
      </c>
      <c r="G28" t="s">
        <v>208</v>
      </c>
      <c r="H28" t="s">
        <v>26</v>
      </c>
      <c r="I28" s="6">
        <v>76006</v>
      </c>
      <c r="J28" s="7">
        <v>273742</v>
      </c>
      <c r="K28" s="8">
        <v>43904</v>
      </c>
      <c r="L28" s="9">
        <v>0.0693287037037037</v>
      </c>
      <c r="M28" s="10">
        <v>6</v>
      </c>
      <c r="N28" s="8" t="str">
        <f t="shared" si="0"/>
        <v>Mar</v>
      </c>
      <c r="O28">
        <f t="shared" si="1"/>
        <v>2020</v>
      </c>
    </row>
    <row r="29" spans="2:15">
      <c r="B29" s="3" t="s">
        <v>209</v>
      </c>
      <c r="C29" t="s">
        <v>210</v>
      </c>
      <c r="D29" t="s">
        <v>211</v>
      </c>
      <c r="E29" t="s">
        <v>212</v>
      </c>
      <c r="F29" t="s">
        <v>213</v>
      </c>
      <c r="G29" t="s">
        <v>214</v>
      </c>
      <c r="H29" t="s">
        <v>24</v>
      </c>
      <c r="I29" s="6" t="s">
        <v>215</v>
      </c>
      <c r="J29" s="7">
        <v>273416</v>
      </c>
      <c r="K29" s="8">
        <v>44021</v>
      </c>
      <c r="L29" s="9">
        <v>0.247835648148148</v>
      </c>
      <c r="M29" s="10">
        <v>5</v>
      </c>
      <c r="N29" s="8" t="str">
        <f t="shared" si="0"/>
        <v>Jul</v>
      </c>
      <c r="O29">
        <f t="shared" si="1"/>
        <v>2020</v>
      </c>
    </row>
    <row r="30" spans="2:15">
      <c r="B30" s="3" t="s">
        <v>216</v>
      </c>
      <c r="C30" t="s">
        <v>217</v>
      </c>
      <c r="D30" t="s">
        <v>218</v>
      </c>
      <c r="E30" t="s">
        <v>219</v>
      </c>
      <c r="F30" t="s">
        <v>220</v>
      </c>
      <c r="G30" t="s">
        <v>208</v>
      </c>
      <c r="H30" t="s">
        <v>26</v>
      </c>
      <c r="I30" s="6">
        <v>78701</v>
      </c>
      <c r="J30" s="7">
        <v>272999</v>
      </c>
      <c r="K30" s="8">
        <v>44045</v>
      </c>
      <c r="L30" s="9">
        <v>0.202905092592593</v>
      </c>
      <c r="M30" s="10">
        <v>5</v>
      </c>
      <c r="N30" s="8" t="str">
        <f t="shared" si="0"/>
        <v>Aug</v>
      </c>
      <c r="O30">
        <f t="shared" si="1"/>
        <v>2020</v>
      </c>
    </row>
    <row r="31" spans="2:15">
      <c r="B31" s="3" t="s">
        <v>221</v>
      </c>
      <c r="C31" t="s">
        <v>222</v>
      </c>
      <c r="D31" t="s">
        <v>223</v>
      </c>
      <c r="E31" t="s">
        <v>224</v>
      </c>
      <c r="F31" t="s">
        <v>225</v>
      </c>
      <c r="G31" t="s">
        <v>208</v>
      </c>
      <c r="H31" t="s">
        <v>26</v>
      </c>
      <c r="I31" s="6">
        <v>75006</v>
      </c>
      <c r="J31" s="7">
        <v>272842</v>
      </c>
      <c r="K31" s="8">
        <v>43866</v>
      </c>
      <c r="L31" s="9">
        <v>0.295613425925926</v>
      </c>
      <c r="M31" s="10">
        <v>5</v>
      </c>
      <c r="N31" s="8" t="str">
        <f t="shared" si="0"/>
        <v>Feb</v>
      </c>
      <c r="O31">
        <f t="shared" si="1"/>
        <v>2020</v>
      </c>
    </row>
    <row r="32" spans="2:15">
      <c r="B32" s="3" t="s">
        <v>226</v>
      </c>
      <c r="C32" t="s">
        <v>227</v>
      </c>
      <c r="D32" t="s">
        <v>228</v>
      </c>
      <c r="E32" t="s">
        <v>229</v>
      </c>
      <c r="F32" t="s">
        <v>230</v>
      </c>
      <c r="G32" t="s">
        <v>149</v>
      </c>
      <c r="H32" t="s">
        <v>27</v>
      </c>
      <c r="I32" s="6">
        <v>95661</v>
      </c>
      <c r="J32" s="7">
        <v>272660</v>
      </c>
      <c r="K32" s="8">
        <v>43912</v>
      </c>
      <c r="L32" s="9">
        <v>0.761631944444444</v>
      </c>
      <c r="M32" s="10">
        <v>9</v>
      </c>
      <c r="N32" s="8" t="str">
        <f t="shared" si="0"/>
        <v>Mar</v>
      </c>
      <c r="O32">
        <f t="shared" si="1"/>
        <v>2020</v>
      </c>
    </row>
    <row r="33" spans="2:15">
      <c r="B33" s="3" t="s">
        <v>231</v>
      </c>
      <c r="C33" t="s">
        <v>70</v>
      </c>
      <c r="D33" t="s">
        <v>232</v>
      </c>
      <c r="E33" t="s">
        <v>233</v>
      </c>
      <c r="F33" t="s">
        <v>234</v>
      </c>
      <c r="G33" t="s">
        <v>235</v>
      </c>
      <c r="H33" t="s">
        <v>25</v>
      </c>
      <c r="I33" s="6">
        <v>27601</v>
      </c>
      <c r="J33" s="7">
        <v>270526</v>
      </c>
      <c r="K33" s="8">
        <v>44073</v>
      </c>
      <c r="L33" s="9">
        <v>0.612141203703704</v>
      </c>
      <c r="M33" s="10">
        <v>8</v>
      </c>
      <c r="N33" s="8" t="str">
        <f t="shared" si="0"/>
        <v>Aug</v>
      </c>
      <c r="O33">
        <f t="shared" si="1"/>
        <v>2020</v>
      </c>
    </row>
    <row r="34" spans="2:15">
      <c r="B34" s="3" t="s">
        <v>236</v>
      </c>
      <c r="C34" t="s">
        <v>237</v>
      </c>
      <c r="D34" t="s">
        <v>238</v>
      </c>
      <c r="E34" t="s">
        <v>239</v>
      </c>
      <c r="F34" t="s">
        <v>240</v>
      </c>
      <c r="G34" t="s">
        <v>149</v>
      </c>
      <c r="H34" t="s">
        <v>27</v>
      </c>
      <c r="I34" s="6">
        <v>91790</v>
      </c>
      <c r="J34" s="7">
        <v>269795</v>
      </c>
      <c r="K34" s="8">
        <v>44043</v>
      </c>
      <c r="L34" s="9">
        <v>0.439641203703704</v>
      </c>
      <c r="M34" s="10">
        <v>3</v>
      </c>
      <c r="N34" s="8" t="str">
        <f t="shared" si="0"/>
        <v>Jul</v>
      </c>
      <c r="O34">
        <f t="shared" si="1"/>
        <v>2020</v>
      </c>
    </row>
    <row r="35" spans="2:15">
      <c r="B35" s="3" t="s">
        <v>241</v>
      </c>
      <c r="C35" t="s">
        <v>242</v>
      </c>
      <c r="D35" t="s">
        <v>243</v>
      </c>
      <c r="E35" t="s">
        <v>244</v>
      </c>
      <c r="F35" t="s">
        <v>245</v>
      </c>
      <c r="G35" t="s">
        <v>208</v>
      </c>
      <c r="H35" t="s">
        <v>26</v>
      </c>
      <c r="I35" s="6">
        <v>76701</v>
      </c>
      <c r="J35" s="7">
        <v>269199</v>
      </c>
      <c r="K35" s="8">
        <v>44088</v>
      </c>
      <c r="L35" s="9">
        <v>0.234594907407407</v>
      </c>
      <c r="M35" s="10">
        <v>8</v>
      </c>
      <c r="N35" s="8" t="str">
        <f t="shared" si="0"/>
        <v>Sep</v>
      </c>
      <c r="O35">
        <f t="shared" si="1"/>
        <v>2020</v>
      </c>
    </row>
    <row r="36" spans="2:15">
      <c r="B36" s="3" t="s">
        <v>246</v>
      </c>
      <c r="C36" t="s">
        <v>247</v>
      </c>
      <c r="D36" t="s">
        <v>248</v>
      </c>
      <c r="E36" t="s">
        <v>249</v>
      </c>
      <c r="F36" t="s">
        <v>250</v>
      </c>
      <c r="G36" t="s">
        <v>251</v>
      </c>
      <c r="H36" t="s">
        <v>27</v>
      </c>
      <c r="I36" s="6">
        <v>98402</v>
      </c>
      <c r="J36" s="7">
        <v>268581</v>
      </c>
      <c r="K36" s="8">
        <v>44166</v>
      </c>
      <c r="L36" s="9">
        <v>0.143356481481481</v>
      </c>
      <c r="M36" s="10">
        <v>3</v>
      </c>
      <c r="N36" s="8" t="str">
        <f t="shared" si="0"/>
        <v>Dec</v>
      </c>
      <c r="O36">
        <f t="shared" si="1"/>
        <v>2020</v>
      </c>
    </row>
    <row r="37" spans="2:15">
      <c r="B37" s="3" t="s">
        <v>252</v>
      </c>
      <c r="C37" t="s">
        <v>253</v>
      </c>
      <c r="D37" t="s">
        <v>254</v>
      </c>
      <c r="E37" s="81" t="s">
        <v>255</v>
      </c>
      <c r="F37" s="81" t="s">
        <v>250</v>
      </c>
      <c r="G37" t="s">
        <v>251</v>
      </c>
      <c r="H37" t="s">
        <v>27</v>
      </c>
      <c r="I37" s="6">
        <v>98402</v>
      </c>
      <c r="J37" s="7">
        <v>265124</v>
      </c>
      <c r="K37" s="8">
        <v>43871</v>
      </c>
      <c r="L37" s="9">
        <v>0.175729166666667</v>
      </c>
      <c r="M37" s="10">
        <v>7</v>
      </c>
      <c r="N37" s="8" t="str">
        <f t="shared" si="0"/>
        <v>Feb</v>
      </c>
      <c r="O37">
        <f t="shared" si="1"/>
        <v>2020</v>
      </c>
    </row>
    <row r="38" spans="2:15">
      <c r="B38" s="3" t="s">
        <v>256</v>
      </c>
      <c r="C38" t="s">
        <v>257</v>
      </c>
      <c r="D38" t="s">
        <v>258</v>
      </c>
      <c r="E38" t="s">
        <v>259</v>
      </c>
      <c r="F38" t="s">
        <v>260</v>
      </c>
      <c r="G38" t="s">
        <v>261</v>
      </c>
      <c r="H38" t="s">
        <v>24</v>
      </c>
      <c r="I38" s="6">
        <v>18101</v>
      </c>
      <c r="J38" s="7">
        <v>264620</v>
      </c>
      <c r="K38" s="8">
        <v>43920</v>
      </c>
      <c r="L38" s="9">
        <v>0.382893518518518</v>
      </c>
      <c r="M38" s="10">
        <v>9</v>
      </c>
      <c r="N38" s="8" t="str">
        <f t="shared" si="0"/>
        <v>Mar</v>
      </c>
      <c r="O38">
        <f t="shared" si="1"/>
        <v>2020</v>
      </c>
    </row>
    <row r="39" spans="2:15">
      <c r="B39" s="3" t="s">
        <v>262</v>
      </c>
      <c r="C39" t="s">
        <v>263</v>
      </c>
      <c r="D39" t="s">
        <v>264</v>
      </c>
      <c r="E39" t="s">
        <v>265</v>
      </c>
      <c r="F39" t="s">
        <v>266</v>
      </c>
      <c r="G39" t="s">
        <v>208</v>
      </c>
      <c r="H39" t="s">
        <v>26</v>
      </c>
      <c r="I39" s="6">
        <v>78501</v>
      </c>
      <c r="J39" s="7">
        <v>263257</v>
      </c>
      <c r="K39" s="8">
        <v>44155</v>
      </c>
      <c r="L39" s="9">
        <v>0.439768518518519</v>
      </c>
      <c r="M39" s="10">
        <v>3</v>
      </c>
      <c r="N39" s="8" t="str">
        <f t="shared" si="0"/>
        <v>Nov</v>
      </c>
      <c r="O39">
        <f t="shared" si="1"/>
        <v>2020</v>
      </c>
    </row>
    <row r="40" spans="2:15">
      <c r="B40" s="3" t="s">
        <v>267</v>
      </c>
      <c r="C40" t="s">
        <v>268</v>
      </c>
      <c r="D40" t="s">
        <v>269</v>
      </c>
      <c r="E40" t="s">
        <v>270</v>
      </c>
      <c r="F40" t="s">
        <v>271</v>
      </c>
      <c r="G40" t="s">
        <v>272</v>
      </c>
      <c r="H40" t="s">
        <v>25</v>
      </c>
      <c r="I40" s="6">
        <v>99501</v>
      </c>
      <c r="J40" s="7">
        <v>262389</v>
      </c>
      <c r="K40" s="8">
        <v>43914</v>
      </c>
      <c r="L40" s="9">
        <v>0.265694444444444</v>
      </c>
      <c r="M40" s="10">
        <v>3</v>
      </c>
      <c r="N40" s="8" t="str">
        <f t="shared" si="0"/>
        <v>Mar</v>
      </c>
      <c r="O40">
        <f t="shared" si="1"/>
        <v>2020</v>
      </c>
    </row>
    <row r="41" spans="2:15">
      <c r="B41" s="3" t="s">
        <v>273</v>
      </c>
      <c r="C41" t="s">
        <v>263</v>
      </c>
      <c r="D41" t="s">
        <v>274</v>
      </c>
      <c r="E41" t="s">
        <v>275</v>
      </c>
      <c r="F41" t="s">
        <v>276</v>
      </c>
      <c r="G41" t="s">
        <v>68</v>
      </c>
      <c r="H41" t="s">
        <v>26</v>
      </c>
      <c r="I41" s="6">
        <v>85374</v>
      </c>
      <c r="J41" s="7">
        <v>259362</v>
      </c>
      <c r="K41" s="8">
        <v>43984</v>
      </c>
      <c r="L41" s="9">
        <v>0.726655092592593</v>
      </c>
      <c r="M41" s="10">
        <v>3</v>
      </c>
      <c r="N41" s="8" t="str">
        <f t="shared" si="0"/>
        <v>Jun</v>
      </c>
      <c r="O41">
        <f t="shared" si="1"/>
        <v>2020</v>
      </c>
    </row>
    <row r="42" spans="2:15">
      <c r="B42" s="3" t="s">
        <v>277</v>
      </c>
      <c r="C42" t="s">
        <v>278</v>
      </c>
      <c r="D42" t="s">
        <v>279</v>
      </c>
      <c r="E42" t="s">
        <v>280</v>
      </c>
      <c r="F42" t="s">
        <v>281</v>
      </c>
      <c r="G42" t="s">
        <v>208</v>
      </c>
      <c r="H42" t="s">
        <v>26</v>
      </c>
      <c r="I42" s="6">
        <v>79701</v>
      </c>
      <c r="J42" s="7">
        <v>255058</v>
      </c>
      <c r="K42" s="8">
        <v>44182</v>
      </c>
      <c r="L42" s="9">
        <v>0.923472222222222</v>
      </c>
      <c r="M42" s="10">
        <v>1</v>
      </c>
      <c r="N42" s="8" t="str">
        <f t="shared" si="0"/>
        <v>Dec</v>
      </c>
      <c r="O42">
        <f t="shared" si="1"/>
        <v>2020</v>
      </c>
    </row>
    <row r="43" spans="2:15">
      <c r="B43" s="3" t="s">
        <v>282</v>
      </c>
      <c r="C43" t="s">
        <v>283</v>
      </c>
      <c r="D43" t="s">
        <v>284</v>
      </c>
      <c r="E43" s="81" t="s">
        <v>285</v>
      </c>
      <c r="F43" s="81" t="s">
        <v>286</v>
      </c>
      <c r="G43" t="s">
        <v>208</v>
      </c>
      <c r="H43" t="s">
        <v>26</v>
      </c>
      <c r="I43" s="6">
        <v>78401</v>
      </c>
      <c r="J43" s="7">
        <v>254536</v>
      </c>
      <c r="K43" s="8">
        <v>43914</v>
      </c>
      <c r="L43" s="9">
        <v>0.898530092592593</v>
      </c>
      <c r="M43" s="10">
        <v>7</v>
      </c>
      <c r="N43" s="8" t="str">
        <f t="shared" si="0"/>
        <v>Mar</v>
      </c>
      <c r="O43">
        <f t="shared" si="1"/>
        <v>2020</v>
      </c>
    </row>
    <row r="44" spans="2:15">
      <c r="B44" s="3" t="s">
        <v>287</v>
      </c>
      <c r="C44" t="s">
        <v>288</v>
      </c>
      <c r="D44" t="s">
        <v>289</v>
      </c>
      <c r="E44" t="s">
        <v>290</v>
      </c>
      <c r="F44" t="s">
        <v>291</v>
      </c>
      <c r="G44" t="s">
        <v>186</v>
      </c>
      <c r="H44" t="s">
        <v>23</v>
      </c>
      <c r="I44" s="6">
        <v>45402</v>
      </c>
      <c r="J44" s="7">
        <v>253876</v>
      </c>
      <c r="K44" s="8">
        <v>43866</v>
      </c>
      <c r="L44" s="9">
        <v>0.868946759259259</v>
      </c>
      <c r="M44" s="10">
        <v>2</v>
      </c>
      <c r="N44" s="8" t="str">
        <f t="shared" si="0"/>
        <v>Feb</v>
      </c>
      <c r="O44">
        <f t="shared" si="1"/>
        <v>2020</v>
      </c>
    </row>
    <row r="45" spans="2:15">
      <c r="B45" s="3" t="s">
        <v>292</v>
      </c>
      <c r="C45" t="s">
        <v>293</v>
      </c>
      <c r="D45" t="s">
        <v>294</v>
      </c>
      <c r="E45" t="s">
        <v>295</v>
      </c>
      <c r="F45" t="s">
        <v>296</v>
      </c>
      <c r="G45" t="s">
        <v>251</v>
      </c>
      <c r="H45" t="s">
        <v>27</v>
      </c>
      <c r="I45" s="6">
        <v>99201</v>
      </c>
      <c r="J45" s="7">
        <v>252510</v>
      </c>
      <c r="K45" s="8">
        <v>43878</v>
      </c>
      <c r="L45" s="9">
        <v>0.323657407407407</v>
      </c>
      <c r="M45" s="10">
        <v>3</v>
      </c>
      <c r="N45" s="8" t="str">
        <f t="shared" si="0"/>
        <v>Feb</v>
      </c>
      <c r="O45">
        <f t="shared" si="1"/>
        <v>2020</v>
      </c>
    </row>
    <row r="46" spans="2:15">
      <c r="B46" s="3" t="s">
        <v>297</v>
      </c>
      <c r="C46" t="s">
        <v>298</v>
      </c>
      <c r="D46" t="s">
        <v>299</v>
      </c>
      <c r="E46" t="s">
        <v>300</v>
      </c>
      <c r="F46" t="s">
        <v>301</v>
      </c>
      <c r="G46" t="s">
        <v>214</v>
      </c>
      <c r="H46" t="s">
        <v>24</v>
      </c>
      <c r="I46" s="6" t="s">
        <v>302</v>
      </c>
      <c r="J46" s="7">
        <v>252404</v>
      </c>
      <c r="K46" s="8">
        <v>44003</v>
      </c>
      <c r="L46" s="9">
        <v>0.687337962962963</v>
      </c>
      <c r="M46" s="10">
        <v>2</v>
      </c>
      <c r="N46" s="8" t="str">
        <f t="shared" si="0"/>
        <v>Jun</v>
      </c>
      <c r="O46">
        <f t="shared" si="1"/>
        <v>2020</v>
      </c>
    </row>
    <row r="47" spans="2:15">
      <c r="B47" s="3" t="s">
        <v>303</v>
      </c>
      <c r="C47" t="s">
        <v>304</v>
      </c>
      <c r="D47" t="s">
        <v>305</v>
      </c>
      <c r="E47" t="s">
        <v>306</v>
      </c>
      <c r="F47" t="s">
        <v>115</v>
      </c>
      <c r="G47" t="s">
        <v>116</v>
      </c>
      <c r="H47" t="s">
        <v>25</v>
      </c>
      <c r="I47" s="6">
        <v>39201</v>
      </c>
      <c r="J47" s="7">
        <v>252118</v>
      </c>
      <c r="K47" s="8">
        <v>43903</v>
      </c>
      <c r="L47" s="9">
        <v>0.00291666666666668</v>
      </c>
      <c r="M47" s="10">
        <v>8</v>
      </c>
      <c r="N47" s="8" t="str">
        <f t="shared" si="0"/>
        <v>Mar</v>
      </c>
      <c r="O47">
        <f t="shared" si="1"/>
        <v>2020</v>
      </c>
    </row>
    <row r="48" spans="2:15">
      <c r="B48" s="3" t="s">
        <v>307</v>
      </c>
      <c r="C48" t="s">
        <v>308</v>
      </c>
      <c r="D48" t="s">
        <v>309</v>
      </c>
      <c r="E48" t="s">
        <v>310</v>
      </c>
      <c r="F48" t="s">
        <v>311</v>
      </c>
      <c r="G48" t="s">
        <v>312</v>
      </c>
      <c r="H48" t="s">
        <v>24</v>
      </c>
      <c r="I48" s="6" t="s">
        <v>313</v>
      </c>
      <c r="J48" s="7">
        <v>251742</v>
      </c>
      <c r="K48" s="8">
        <v>44072</v>
      </c>
      <c r="L48" s="9">
        <v>0.480138888888889</v>
      </c>
      <c r="M48" s="10">
        <v>9</v>
      </c>
      <c r="N48" s="8" t="str">
        <f t="shared" si="0"/>
        <v>Aug</v>
      </c>
      <c r="O48">
        <f t="shared" si="1"/>
        <v>2020</v>
      </c>
    </row>
    <row r="49" spans="2:15">
      <c r="B49" s="3" t="s">
        <v>314</v>
      </c>
      <c r="C49" t="s">
        <v>315</v>
      </c>
      <c r="D49" t="s">
        <v>316</v>
      </c>
      <c r="E49" t="s">
        <v>317</v>
      </c>
      <c r="F49" t="s">
        <v>318</v>
      </c>
      <c r="G49" t="s">
        <v>149</v>
      </c>
      <c r="H49" t="s">
        <v>27</v>
      </c>
      <c r="I49" s="6">
        <v>93030</v>
      </c>
      <c r="J49" s="7">
        <v>251239</v>
      </c>
      <c r="K49" s="8">
        <v>43988</v>
      </c>
      <c r="L49" s="9">
        <v>0.147037037037037</v>
      </c>
      <c r="M49" s="10">
        <v>1</v>
      </c>
      <c r="N49" s="8" t="str">
        <f t="shared" si="0"/>
        <v>Jun</v>
      </c>
      <c r="O49">
        <f t="shared" si="1"/>
        <v>2020</v>
      </c>
    </row>
    <row r="50" spans="2:15">
      <c r="B50" s="3" t="s">
        <v>319</v>
      </c>
      <c r="C50" t="s">
        <v>308</v>
      </c>
      <c r="D50" t="s">
        <v>320</v>
      </c>
      <c r="E50" t="s">
        <v>321</v>
      </c>
      <c r="F50" t="s">
        <v>322</v>
      </c>
      <c r="G50" t="s">
        <v>80</v>
      </c>
      <c r="H50" t="s">
        <v>25</v>
      </c>
      <c r="I50" s="6">
        <v>32905</v>
      </c>
      <c r="J50" s="7">
        <v>250242</v>
      </c>
      <c r="K50" s="8">
        <v>44005</v>
      </c>
      <c r="L50" s="9">
        <v>0.625034722222222</v>
      </c>
      <c r="M50" s="10">
        <v>5</v>
      </c>
      <c r="N50" s="8" t="str">
        <f t="shared" si="0"/>
        <v>Jun</v>
      </c>
      <c r="O50">
        <f t="shared" si="1"/>
        <v>2020</v>
      </c>
    </row>
    <row r="51" spans="2:15">
      <c r="B51" s="3" t="s">
        <v>323</v>
      </c>
      <c r="C51" t="s">
        <v>324</v>
      </c>
      <c r="D51" t="s">
        <v>325</v>
      </c>
      <c r="E51" t="s">
        <v>326</v>
      </c>
      <c r="F51" t="s">
        <v>327</v>
      </c>
      <c r="G51" t="s">
        <v>328</v>
      </c>
      <c r="H51" t="s">
        <v>24</v>
      </c>
      <c r="I51" s="6" t="s">
        <v>329</v>
      </c>
      <c r="J51" s="7">
        <v>250191</v>
      </c>
      <c r="K51" s="8">
        <v>43977</v>
      </c>
      <c r="L51" s="9">
        <v>0.278622685185185</v>
      </c>
      <c r="M51" s="10">
        <v>1</v>
      </c>
      <c r="N51" s="8" t="str">
        <f t="shared" si="0"/>
        <v>May</v>
      </c>
      <c r="O51">
        <f t="shared" si="1"/>
        <v>2020</v>
      </c>
    </row>
    <row r="52" spans="2:15">
      <c r="B52" s="3" t="s">
        <v>330</v>
      </c>
      <c r="C52" t="s">
        <v>331</v>
      </c>
      <c r="D52" t="s">
        <v>332</v>
      </c>
      <c r="E52" t="s">
        <v>333</v>
      </c>
      <c r="F52" t="s">
        <v>334</v>
      </c>
      <c r="G52" t="s">
        <v>214</v>
      </c>
      <c r="H52" t="s">
        <v>24</v>
      </c>
      <c r="I52" s="6" t="s">
        <v>335</v>
      </c>
      <c r="J52" s="7">
        <v>249673</v>
      </c>
      <c r="K52" s="8">
        <v>43846</v>
      </c>
      <c r="L52" s="9">
        <v>0.3721875</v>
      </c>
      <c r="M52" s="10">
        <v>9</v>
      </c>
      <c r="N52" s="8" t="str">
        <f t="shared" si="0"/>
        <v>Jan</v>
      </c>
      <c r="O52">
        <f t="shared" si="1"/>
        <v>2020</v>
      </c>
    </row>
    <row r="53" spans="2:15">
      <c r="B53" s="3" t="s">
        <v>336</v>
      </c>
      <c r="C53" t="s">
        <v>337</v>
      </c>
      <c r="D53" t="s">
        <v>338</v>
      </c>
      <c r="E53" t="s">
        <v>339</v>
      </c>
      <c r="F53" t="s">
        <v>340</v>
      </c>
      <c r="G53" t="s">
        <v>149</v>
      </c>
      <c r="H53" t="s">
        <v>27</v>
      </c>
      <c r="I53" s="6">
        <v>91719</v>
      </c>
      <c r="J53" s="7">
        <v>248736</v>
      </c>
      <c r="K53" s="8">
        <v>44070</v>
      </c>
      <c r="L53" s="9">
        <v>0.299131944444444</v>
      </c>
      <c r="M53" s="10">
        <v>9</v>
      </c>
      <c r="N53" s="8" t="str">
        <f t="shared" si="0"/>
        <v>Aug</v>
      </c>
      <c r="O53">
        <f t="shared" si="1"/>
        <v>2020</v>
      </c>
    </row>
    <row r="54" spans="2:15">
      <c r="B54" s="3" t="s">
        <v>341</v>
      </c>
      <c r="C54" t="s">
        <v>342</v>
      </c>
      <c r="D54" t="s">
        <v>343</v>
      </c>
      <c r="E54" t="s">
        <v>344</v>
      </c>
      <c r="F54" t="s">
        <v>345</v>
      </c>
      <c r="G54" t="s">
        <v>181</v>
      </c>
      <c r="H54" t="s">
        <v>27</v>
      </c>
      <c r="I54" s="6">
        <v>84601</v>
      </c>
      <c r="J54" s="7">
        <v>247267</v>
      </c>
      <c r="K54" s="8">
        <v>44128</v>
      </c>
      <c r="L54" s="9">
        <v>0.951388888888889</v>
      </c>
      <c r="M54" s="10">
        <v>9</v>
      </c>
      <c r="N54" s="8" t="str">
        <f t="shared" si="0"/>
        <v>Oct</v>
      </c>
      <c r="O54">
        <f t="shared" si="1"/>
        <v>2020</v>
      </c>
    </row>
    <row r="55" spans="2:15">
      <c r="B55" s="3" t="s">
        <v>346</v>
      </c>
      <c r="C55" t="s">
        <v>347</v>
      </c>
      <c r="D55" t="s">
        <v>348</v>
      </c>
      <c r="E55" t="s">
        <v>349</v>
      </c>
      <c r="F55" t="s">
        <v>350</v>
      </c>
      <c r="G55" t="s">
        <v>351</v>
      </c>
      <c r="H55" t="s">
        <v>23</v>
      </c>
      <c r="I55" s="6">
        <v>53202</v>
      </c>
      <c r="J55" s="7">
        <v>247262</v>
      </c>
      <c r="K55" s="8">
        <v>43892</v>
      </c>
      <c r="L55" s="9">
        <v>0.688599537037037</v>
      </c>
      <c r="M55" s="10">
        <v>1</v>
      </c>
      <c r="N55" s="8" t="str">
        <f t="shared" si="0"/>
        <v>Mar</v>
      </c>
      <c r="O55">
        <f t="shared" si="1"/>
        <v>2020</v>
      </c>
    </row>
    <row r="56" spans="2:15">
      <c r="B56" s="3" t="s">
        <v>352</v>
      </c>
      <c r="C56" t="s">
        <v>353</v>
      </c>
      <c r="D56" t="s">
        <v>354</v>
      </c>
      <c r="E56" t="s">
        <v>355</v>
      </c>
      <c r="F56" t="s">
        <v>356</v>
      </c>
      <c r="G56" t="s">
        <v>235</v>
      </c>
      <c r="H56" t="s">
        <v>25</v>
      </c>
      <c r="I56" s="6">
        <v>28304</v>
      </c>
      <c r="J56" s="7">
        <v>246924</v>
      </c>
      <c r="K56" s="8">
        <v>44095</v>
      </c>
      <c r="L56" s="9">
        <v>0.117592592592593</v>
      </c>
      <c r="M56" s="10">
        <v>8</v>
      </c>
      <c r="N56" s="8" t="str">
        <f t="shared" si="0"/>
        <v>Sep</v>
      </c>
      <c r="O56">
        <f t="shared" si="1"/>
        <v>2020</v>
      </c>
    </row>
    <row r="57" spans="2:15">
      <c r="B57" s="3" t="s">
        <v>357</v>
      </c>
      <c r="C57" t="s">
        <v>358</v>
      </c>
      <c r="D57" t="s">
        <v>359</v>
      </c>
      <c r="E57" t="s">
        <v>360</v>
      </c>
      <c r="F57" t="s">
        <v>361</v>
      </c>
      <c r="G57" t="s">
        <v>104</v>
      </c>
      <c r="H57" t="s">
        <v>23</v>
      </c>
      <c r="I57" s="6">
        <v>48089</v>
      </c>
      <c r="J57" s="7">
        <v>246863</v>
      </c>
      <c r="K57" s="8">
        <v>44068</v>
      </c>
      <c r="L57" s="9">
        <v>0.618344907407407</v>
      </c>
      <c r="M57" s="10">
        <v>2</v>
      </c>
      <c r="N57" s="8" t="str">
        <f t="shared" si="0"/>
        <v>Aug</v>
      </c>
      <c r="O57">
        <f t="shared" si="1"/>
        <v>2020</v>
      </c>
    </row>
    <row r="58" spans="2:15">
      <c r="B58" s="3" t="s">
        <v>362</v>
      </c>
      <c r="C58" t="s">
        <v>358</v>
      </c>
      <c r="D58" t="s">
        <v>363</v>
      </c>
      <c r="E58" t="s">
        <v>364</v>
      </c>
      <c r="F58" t="s">
        <v>365</v>
      </c>
      <c r="G58" t="s">
        <v>99</v>
      </c>
      <c r="H58" t="s">
        <v>23</v>
      </c>
      <c r="I58" s="6">
        <v>67202</v>
      </c>
      <c r="J58" s="7">
        <v>246850</v>
      </c>
      <c r="K58" s="8">
        <v>44086</v>
      </c>
      <c r="L58" s="9">
        <v>0.332083333333333</v>
      </c>
      <c r="M58" s="10">
        <v>3</v>
      </c>
      <c r="N58" s="8" t="str">
        <f t="shared" si="0"/>
        <v>Sep</v>
      </c>
      <c r="O58">
        <f t="shared" si="1"/>
        <v>2020</v>
      </c>
    </row>
    <row r="59" spans="2:15">
      <c r="B59" s="3" t="s">
        <v>366</v>
      </c>
      <c r="C59" t="s">
        <v>367</v>
      </c>
      <c r="D59" t="s">
        <v>368</v>
      </c>
      <c r="E59" t="s">
        <v>369</v>
      </c>
      <c r="F59" t="s">
        <v>370</v>
      </c>
      <c r="G59" t="s">
        <v>208</v>
      </c>
      <c r="H59" t="s">
        <v>26</v>
      </c>
      <c r="I59" s="6">
        <v>78520</v>
      </c>
      <c r="J59" s="7">
        <v>244819</v>
      </c>
      <c r="K59" s="8">
        <v>43928</v>
      </c>
      <c r="L59" s="9">
        <v>0.0066666666666666</v>
      </c>
      <c r="M59" s="10">
        <v>3</v>
      </c>
      <c r="N59" s="8" t="str">
        <f t="shared" si="0"/>
        <v>Apr</v>
      </c>
      <c r="O59">
        <f t="shared" si="1"/>
        <v>2020</v>
      </c>
    </row>
    <row r="60" spans="2:15">
      <c r="B60" s="3" t="s">
        <v>371</v>
      </c>
      <c r="C60" t="s">
        <v>372</v>
      </c>
      <c r="D60" t="s">
        <v>373</v>
      </c>
      <c r="E60" s="81" t="s">
        <v>374</v>
      </c>
      <c r="F60" s="81" t="s">
        <v>375</v>
      </c>
      <c r="G60" t="s">
        <v>202</v>
      </c>
      <c r="H60" t="s">
        <v>27</v>
      </c>
      <c r="I60" s="6">
        <v>81001</v>
      </c>
      <c r="J60" s="7">
        <v>243719</v>
      </c>
      <c r="K60" s="8">
        <v>43936</v>
      </c>
      <c r="L60" s="9">
        <v>0.6625</v>
      </c>
      <c r="M60" s="10">
        <v>7</v>
      </c>
      <c r="N60" s="8" t="str">
        <f t="shared" si="0"/>
        <v>Apr</v>
      </c>
      <c r="O60">
        <f t="shared" si="1"/>
        <v>2020</v>
      </c>
    </row>
    <row r="61" spans="2:15">
      <c r="B61" s="3" t="s">
        <v>376</v>
      </c>
      <c r="C61" t="s">
        <v>377</v>
      </c>
      <c r="D61" t="s">
        <v>378</v>
      </c>
      <c r="E61" t="s">
        <v>379</v>
      </c>
      <c r="F61" t="s">
        <v>138</v>
      </c>
      <c r="G61" t="s">
        <v>99</v>
      </c>
      <c r="H61" t="s">
        <v>23</v>
      </c>
      <c r="I61" s="6">
        <v>66603</v>
      </c>
      <c r="J61" s="7">
        <v>242424</v>
      </c>
      <c r="K61" s="8">
        <v>44010</v>
      </c>
      <c r="L61" s="9">
        <v>0.23150462962963</v>
      </c>
      <c r="M61" s="10">
        <v>7</v>
      </c>
      <c r="N61" s="8" t="str">
        <f t="shared" si="0"/>
        <v>Jun</v>
      </c>
      <c r="O61">
        <f t="shared" si="1"/>
        <v>2020</v>
      </c>
    </row>
    <row r="62" spans="2:15">
      <c r="B62" s="3" t="s">
        <v>380</v>
      </c>
      <c r="C62" t="s">
        <v>381</v>
      </c>
      <c r="D62" t="s">
        <v>382</v>
      </c>
      <c r="E62" s="81" t="s">
        <v>383</v>
      </c>
      <c r="F62" s="81" t="s">
        <v>384</v>
      </c>
      <c r="G62" t="s">
        <v>149</v>
      </c>
      <c r="H62" t="s">
        <v>27</v>
      </c>
      <c r="I62" s="6">
        <v>92714</v>
      </c>
      <c r="J62" s="7">
        <v>241825</v>
      </c>
      <c r="K62" s="8">
        <v>44187</v>
      </c>
      <c r="L62" s="9">
        <v>0.597106481481481</v>
      </c>
      <c r="M62" s="10">
        <v>4</v>
      </c>
      <c r="N62" s="8" t="str">
        <f t="shared" si="0"/>
        <v>Dec</v>
      </c>
      <c r="O62">
        <f t="shared" si="1"/>
        <v>2020</v>
      </c>
    </row>
    <row r="63" spans="2:15">
      <c r="B63" s="3" t="s">
        <v>385</v>
      </c>
      <c r="C63" t="s">
        <v>386</v>
      </c>
      <c r="D63" t="s">
        <v>387</v>
      </c>
      <c r="E63" t="s">
        <v>388</v>
      </c>
      <c r="F63" t="s">
        <v>389</v>
      </c>
      <c r="G63" t="s">
        <v>80</v>
      </c>
      <c r="H63" t="s">
        <v>25</v>
      </c>
      <c r="I63" s="6">
        <v>33602</v>
      </c>
      <c r="J63" s="7">
        <v>241283</v>
      </c>
      <c r="K63" s="8">
        <v>44036</v>
      </c>
      <c r="L63" s="9">
        <v>0.521215277777778</v>
      </c>
      <c r="M63" s="10">
        <v>3</v>
      </c>
      <c r="N63" s="8" t="str">
        <f t="shared" si="0"/>
        <v>Jul</v>
      </c>
      <c r="O63">
        <f t="shared" si="1"/>
        <v>2020</v>
      </c>
    </row>
    <row r="64" spans="2:15">
      <c r="B64" s="3" t="s">
        <v>390</v>
      </c>
      <c r="C64" t="s">
        <v>391</v>
      </c>
      <c r="D64" t="s">
        <v>392</v>
      </c>
      <c r="E64" t="s">
        <v>393</v>
      </c>
      <c r="F64" t="s">
        <v>394</v>
      </c>
      <c r="G64" t="s">
        <v>261</v>
      </c>
      <c r="H64" t="s">
        <v>24</v>
      </c>
      <c r="I64" s="6">
        <v>15112</v>
      </c>
      <c r="J64" s="7">
        <v>240727</v>
      </c>
      <c r="K64" s="8">
        <v>44134</v>
      </c>
      <c r="L64" s="9">
        <v>0.720127314814815</v>
      </c>
      <c r="M64" s="10">
        <v>3</v>
      </c>
      <c r="N64" s="8" t="str">
        <f t="shared" si="0"/>
        <v>Oct</v>
      </c>
      <c r="O64">
        <f t="shared" si="1"/>
        <v>2020</v>
      </c>
    </row>
    <row r="65" spans="2:15">
      <c r="B65" s="3" t="s">
        <v>395</v>
      </c>
      <c r="C65" t="s">
        <v>253</v>
      </c>
      <c r="D65" t="s">
        <v>396</v>
      </c>
      <c r="E65" t="s">
        <v>397</v>
      </c>
      <c r="F65" t="s">
        <v>398</v>
      </c>
      <c r="G65" t="s">
        <v>192</v>
      </c>
      <c r="H65" t="s">
        <v>25</v>
      </c>
      <c r="I65" s="6">
        <v>23219</v>
      </c>
      <c r="J65" s="7">
        <v>240356</v>
      </c>
      <c r="K65" s="8">
        <v>44148</v>
      </c>
      <c r="L65" s="9">
        <v>0.154421296296296</v>
      </c>
      <c r="M65" s="10">
        <v>3</v>
      </c>
      <c r="N65" s="8" t="str">
        <f t="shared" si="0"/>
        <v>Nov</v>
      </c>
      <c r="O65">
        <f t="shared" si="1"/>
        <v>2020</v>
      </c>
    </row>
    <row r="66" spans="2:15">
      <c r="B66" s="3" t="s">
        <v>399</v>
      </c>
      <c r="C66" t="s">
        <v>400</v>
      </c>
      <c r="D66" t="s">
        <v>401</v>
      </c>
      <c r="E66" t="s">
        <v>402</v>
      </c>
      <c r="F66" t="s">
        <v>403</v>
      </c>
      <c r="G66" t="s">
        <v>202</v>
      </c>
      <c r="H66" t="s">
        <v>27</v>
      </c>
      <c r="I66" s="6">
        <v>80229</v>
      </c>
      <c r="J66" s="7">
        <v>239306</v>
      </c>
      <c r="K66" s="8">
        <v>43518</v>
      </c>
      <c r="L66" s="9">
        <v>0.755717592592593</v>
      </c>
      <c r="M66" s="10">
        <v>8</v>
      </c>
      <c r="N66" s="8" t="str">
        <f t="shared" si="0"/>
        <v>Feb</v>
      </c>
      <c r="O66">
        <f t="shared" si="1"/>
        <v>2019</v>
      </c>
    </row>
    <row r="67" spans="2:15">
      <c r="B67" s="3" t="s">
        <v>404</v>
      </c>
      <c r="C67" t="s">
        <v>405</v>
      </c>
      <c r="D67" t="s">
        <v>406</v>
      </c>
      <c r="E67" t="s">
        <v>407</v>
      </c>
      <c r="F67" t="s">
        <v>408</v>
      </c>
      <c r="G67" t="s">
        <v>149</v>
      </c>
      <c r="H67" t="s">
        <v>27</v>
      </c>
      <c r="I67" s="6">
        <v>92562</v>
      </c>
      <c r="J67" s="7">
        <v>238898</v>
      </c>
      <c r="K67" s="8">
        <v>43482</v>
      </c>
      <c r="L67" s="9">
        <v>0.54900462962963</v>
      </c>
      <c r="M67" s="10">
        <v>3</v>
      </c>
      <c r="N67" s="8" t="str">
        <f t="shared" si="0"/>
        <v>Jan</v>
      </c>
      <c r="O67">
        <f t="shared" si="1"/>
        <v>2019</v>
      </c>
    </row>
    <row r="68" spans="2:15">
      <c r="B68" s="3" t="s">
        <v>409</v>
      </c>
      <c r="C68" t="s">
        <v>112</v>
      </c>
      <c r="D68" t="s">
        <v>410</v>
      </c>
      <c r="E68" t="s">
        <v>411</v>
      </c>
      <c r="F68" t="s">
        <v>394</v>
      </c>
      <c r="G68" t="s">
        <v>261</v>
      </c>
      <c r="H68" t="s">
        <v>24</v>
      </c>
      <c r="I68" s="6">
        <v>15112</v>
      </c>
      <c r="J68" s="7">
        <v>237351</v>
      </c>
      <c r="K68" s="8">
        <v>43879</v>
      </c>
      <c r="L68" s="9">
        <v>0.424097222222222</v>
      </c>
      <c r="M68" s="10">
        <v>3</v>
      </c>
      <c r="N68" s="8" t="str">
        <f t="shared" ref="N68:N131" si="2">TEXT(K68,"MMM")</f>
        <v>Feb</v>
      </c>
      <c r="O68">
        <f t="shared" ref="O68:O131" si="3">YEAR(K68)</f>
        <v>2020</v>
      </c>
    </row>
    <row r="69" spans="2:15">
      <c r="B69" s="3" t="s">
        <v>412</v>
      </c>
      <c r="C69" t="s">
        <v>413</v>
      </c>
      <c r="D69" t="s">
        <v>414</v>
      </c>
      <c r="E69" t="s">
        <v>415</v>
      </c>
      <c r="F69" t="s">
        <v>416</v>
      </c>
      <c r="G69" t="s">
        <v>149</v>
      </c>
      <c r="H69" t="s">
        <v>27</v>
      </c>
      <c r="I69" s="6">
        <v>90001</v>
      </c>
      <c r="J69" s="7">
        <v>237226</v>
      </c>
      <c r="K69" s="8">
        <v>43737</v>
      </c>
      <c r="L69" s="9">
        <v>0.939953703703704</v>
      </c>
      <c r="M69" s="10">
        <v>1</v>
      </c>
      <c r="N69" s="8" t="str">
        <f t="shared" si="2"/>
        <v>Sep</v>
      </c>
      <c r="O69">
        <f t="shared" si="3"/>
        <v>2019</v>
      </c>
    </row>
    <row r="70" spans="2:15">
      <c r="B70" s="3" t="s">
        <v>417</v>
      </c>
      <c r="C70" t="s">
        <v>418</v>
      </c>
      <c r="D70" t="s">
        <v>419</v>
      </c>
      <c r="E70" t="s">
        <v>420</v>
      </c>
      <c r="F70" t="s">
        <v>421</v>
      </c>
      <c r="G70" t="s">
        <v>149</v>
      </c>
      <c r="H70" t="s">
        <v>27</v>
      </c>
      <c r="I70" s="6">
        <v>92501</v>
      </c>
      <c r="J70" s="7">
        <v>236980</v>
      </c>
      <c r="K70" s="8">
        <v>43789</v>
      </c>
      <c r="L70" s="9">
        <v>0.713032407407407</v>
      </c>
      <c r="M70" s="10">
        <v>3</v>
      </c>
      <c r="N70" s="8" t="str">
        <f t="shared" si="2"/>
        <v>Nov</v>
      </c>
      <c r="O70">
        <f t="shared" si="3"/>
        <v>2019</v>
      </c>
    </row>
    <row r="71" spans="2:15">
      <c r="B71" s="3" t="s">
        <v>422</v>
      </c>
      <c r="C71" t="s">
        <v>423</v>
      </c>
      <c r="D71" t="s">
        <v>424</v>
      </c>
      <c r="E71" t="s">
        <v>425</v>
      </c>
      <c r="F71" t="s">
        <v>426</v>
      </c>
      <c r="G71" t="s">
        <v>427</v>
      </c>
      <c r="H71" t="s">
        <v>27</v>
      </c>
      <c r="I71" s="6">
        <v>89030</v>
      </c>
      <c r="J71" s="7">
        <v>236488</v>
      </c>
      <c r="K71" s="8">
        <v>43471</v>
      </c>
      <c r="L71" s="9">
        <v>0.944525462962963</v>
      </c>
      <c r="M71" s="10">
        <v>1</v>
      </c>
      <c r="N71" s="8" t="str">
        <f t="shared" si="2"/>
        <v>Jan</v>
      </c>
      <c r="O71">
        <f t="shared" si="3"/>
        <v>2019</v>
      </c>
    </row>
    <row r="72" spans="2:15">
      <c r="B72" s="3" t="s">
        <v>428</v>
      </c>
      <c r="C72" t="s">
        <v>429</v>
      </c>
      <c r="D72" t="s">
        <v>430</v>
      </c>
      <c r="E72" t="s">
        <v>431</v>
      </c>
      <c r="F72" t="s">
        <v>432</v>
      </c>
      <c r="G72" t="s">
        <v>351</v>
      </c>
      <c r="H72" t="s">
        <v>23</v>
      </c>
      <c r="I72" s="6">
        <v>53703</v>
      </c>
      <c r="J72" s="7">
        <v>236232</v>
      </c>
      <c r="K72" s="8">
        <v>43676</v>
      </c>
      <c r="L72" s="9">
        <v>0.103472222222222</v>
      </c>
      <c r="M72" s="10">
        <v>3</v>
      </c>
      <c r="N72" s="8" t="str">
        <f t="shared" si="2"/>
        <v>Jul</v>
      </c>
      <c r="O72">
        <f t="shared" si="3"/>
        <v>2019</v>
      </c>
    </row>
    <row r="73" spans="2:15">
      <c r="B73" s="3" t="s">
        <v>433</v>
      </c>
      <c r="C73" t="s">
        <v>434</v>
      </c>
      <c r="D73" t="s">
        <v>435</v>
      </c>
      <c r="E73" t="s">
        <v>436</v>
      </c>
      <c r="F73" t="s">
        <v>437</v>
      </c>
      <c r="G73" t="s">
        <v>149</v>
      </c>
      <c r="H73" t="s">
        <v>27</v>
      </c>
      <c r="I73" s="6">
        <v>93277</v>
      </c>
      <c r="J73" s="7">
        <v>236059</v>
      </c>
      <c r="K73" s="8">
        <v>43688</v>
      </c>
      <c r="L73" s="9">
        <v>0.825983796296296</v>
      </c>
      <c r="M73" s="10">
        <v>1</v>
      </c>
      <c r="N73" s="8" t="str">
        <f t="shared" si="2"/>
        <v>Aug</v>
      </c>
      <c r="O73">
        <f t="shared" si="3"/>
        <v>2019</v>
      </c>
    </row>
    <row r="74" spans="2:15">
      <c r="B74" s="3" t="s">
        <v>438</v>
      </c>
      <c r="C74" t="s">
        <v>439</v>
      </c>
      <c r="D74" t="s">
        <v>440</v>
      </c>
      <c r="E74" t="s">
        <v>441</v>
      </c>
      <c r="F74" t="s">
        <v>442</v>
      </c>
      <c r="G74" t="s">
        <v>202</v>
      </c>
      <c r="H74" t="s">
        <v>27</v>
      </c>
      <c r="I74" s="6">
        <v>80021</v>
      </c>
      <c r="J74" s="7">
        <v>234745</v>
      </c>
      <c r="K74" s="8">
        <v>43844</v>
      </c>
      <c r="L74" s="9">
        <v>0.979710648148148</v>
      </c>
      <c r="M74" s="10">
        <v>3</v>
      </c>
      <c r="N74" s="8" t="str">
        <f t="shared" si="2"/>
        <v>Jan</v>
      </c>
      <c r="O74">
        <f t="shared" si="3"/>
        <v>2020</v>
      </c>
    </row>
    <row r="75" spans="2:15">
      <c r="B75" s="3" t="s">
        <v>443</v>
      </c>
      <c r="C75" t="s">
        <v>444</v>
      </c>
      <c r="D75" t="s">
        <v>445</v>
      </c>
      <c r="E75" t="s">
        <v>446</v>
      </c>
      <c r="F75" t="s">
        <v>447</v>
      </c>
      <c r="G75" t="s">
        <v>448</v>
      </c>
      <c r="H75" t="s">
        <v>27</v>
      </c>
      <c r="I75" s="6">
        <v>97402</v>
      </c>
      <c r="J75" s="7">
        <v>234689</v>
      </c>
      <c r="K75" s="8">
        <v>43759</v>
      </c>
      <c r="L75" s="9">
        <v>0.383680555555556</v>
      </c>
      <c r="M75" s="10">
        <v>3</v>
      </c>
      <c r="N75" s="8" t="str">
        <f t="shared" si="2"/>
        <v>Oct</v>
      </c>
      <c r="O75">
        <f t="shared" si="3"/>
        <v>2019</v>
      </c>
    </row>
    <row r="76" spans="2:15">
      <c r="B76" s="3" t="s">
        <v>449</v>
      </c>
      <c r="C76" t="s">
        <v>450</v>
      </c>
      <c r="D76" t="s">
        <v>451</v>
      </c>
      <c r="E76" t="s">
        <v>452</v>
      </c>
      <c r="F76" t="s">
        <v>276</v>
      </c>
      <c r="G76" t="s">
        <v>68</v>
      </c>
      <c r="H76" t="s">
        <v>26</v>
      </c>
      <c r="I76" s="6">
        <v>85374</v>
      </c>
      <c r="J76" s="7">
        <v>234636</v>
      </c>
      <c r="K76" s="8">
        <v>43521</v>
      </c>
      <c r="L76" s="9">
        <v>0.852488425925926</v>
      </c>
      <c r="M76" s="10">
        <v>3</v>
      </c>
      <c r="N76" s="8" t="str">
        <f t="shared" si="2"/>
        <v>Feb</v>
      </c>
      <c r="O76">
        <f t="shared" si="3"/>
        <v>2019</v>
      </c>
    </row>
    <row r="77" spans="2:15">
      <c r="B77" s="3" t="s">
        <v>453</v>
      </c>
      <c r="C77" t="s">
        <v>106</v>
      </c>
      <c r="D77" t="s">
        <v>454</v>
      </c>
      <c r="E77" t="s">
        <v>455</v>
      </c>
      <c r="F77" t="s">
        <v>456</v>
      </c>
      <c r="G77" t="s">
        <v>74</v>
      </c>
      <c r="H77" t="s">
        <v>25</v>
      </c>
      <c r="I77" s="6">
        <v>30303</v>
      </c>
      <c r="J77" s="7">
        <v>234311</v>
      </c>
      <c r="K77" s="8">
        <v>43643</v>
      </c>
      <c r="L77" s="9">
        <v>0.0971643518518518</v>
      </c>
      <c r="M77" s="10">
        <v>6</v>
      </c>
      <c r="N77" s="8" t="str">
        <f t="shared" si="2"/>
        <v>Jun</v>
      </c>
      <c r="O77">
        <f t="shared" si="3"/>
        <v>2019</v>
      </c>
    </row>
    <row r="78" spans="2:15">
      <c r="B78" s="3" t="s">
        <v>457</v>
      </c>
      <c r="C78" t="s">
        <v>458</v>
      </c>
      <c r="D78" t="s">
        <v>459</v>
      </c>
      <c r="E78" t="s">
        <v>460</v>
      </c>
      <c r="F78" t="s">
        <v>296</v>
      </c>
      <c r="G78" t="s">
        <v>251</v>
      </c>
      <c r="H78" t="s">
        <v>27</v>
      </c>
      <c r="I78" s="6">
        <v>99201</v>
      </c>
      <c r="J78" s="7">
        <v>234131</v>
      </c>
      <c r="K78" s="8">
        <v>44115</v>
      </c>
      <c r="L78" s="9">
        <v>0.433958333333333</v>
      </c>
      <c r="M78" s="10">
        <v>8</v>
      </c>
      <c r="N78" s="8" t="str">
        <f t="shared" si="2"/>
        <v>Oct</v>
      </c>
      <c r="O78">
        <f t="shared" si="3"/>
        <v>2020</v>
      </c>
    </row>
    <row r="79" spans="2:15">
      <c r="B79" s="3" t="s">
        <v>461</v>
      </c>
      <c r="C79" t="s">
        <v>462</v>
      </c>
      <c r="D79" t="s">
        <v>463</v>
      </c>
      <c r="E79" t="s">
        <v>464</v>
      </c>
      <c r="F79" t="s">
        <v>465</v>
      </c>
      <c r="G79" t="s">
        <v>192</v>
      </c>
      <c r="H79" t="s">
        <v>25</v>
      </c>
      <c r="I79" s="6">
        <v>23320</v>
      </c>
      <c r="J79" s="7">
        <v>233789</v>
      </c>
      <c r="K79" s="8">
        <v>43667</v>
      </c>
      <c r="L79" s="9">
        <v>0.0033912037037036</v>
      </c>
      <c r="M79" s="10">
        <v>8</v>
      </c>
      <c r="N79" s="8" t="str">
        <f t="shared" si="2"/>
        <v>Jul</v>
      </c>
      <c r="O79">
        <f t="shared" si="3"/>
        <v>2019</v>
      </c>
    </row>
    <row r="80" spans="2:15">
      <c r="B80" s="3" t="s">
        <v>466</v>
      </c>
      <c r="C80" t="s">
        <v>467</v>
      </c>
      <c r="D80" t="s">
        <v>468</v>
      </c>
      <c r="E80" t="s">
        <v>469</v>
      </c>
      <c r="F80" t="s">
        <v>470</v>
      </c>
      <c r="G80" t="s">
        <v>471</v>
      </c>
      <c r="H80" t="s">
        <v>24</v>
      </c>
      <c r="I80" s="6" t="s">
        <v>472</v>
      </c>
      <c r="J80" s="7">
        <v>233677</v>
      </c>
      <c r="K80" s="8">
        <v>43730</v>
      </c>
      <c r="L80" s="9">
        <v>0.925636574074074</v>
      </c>
      <c r="M80" s="10">
        <v>2</v>
      </c>
      <c r="N80" s="8" t="str">
        <f t="shared" si="2"/>
        <v>Sep</v>
      </c>
      <c r="O80">
        <f t="shared" si="3"/>
        <v>2019</v>
      </c>
    </row>
    <row r="81" spans="2:15">
      <c r="B81" s="3" t="s">
        <v>473</v>
      </c>
      <c r="C81" t="s">
        <v>112</v>
      </c>
      <c r="D81" t="s">
        <v>474</v>
      </c>
      <c r="E81" t="s">
        <v>475</v>
      </c>
      <c r="F81" t="s">
        <v>389</v>
      </c>
      <c r="G81" t="s">
        <v>80</v>
      </c>
      <c r="H81" t="s">
        <v>25</v>
      </c>
      <c r="I81" s="6">
        <v>33602</v>
      </c>
      <c r="J81" s="7">
        <v>233621</v>
      </c>
      <c r="K81" s="8">
        <v>43950</v>
      </c>
      <c r="L81" s="9">
        <v>0.0373148148148148</v>
      </c>
      <c r="M81" s="10">
        <v>8</v>
      </c>
      <c r="N81" s="8" t="str">
        <f t="shared" si="2"/>
        <v>Apr</v>
      </c>
      <c r="O81">
        <f t="shared" si="3"/>
        <v>2020</v>
      </c>
    </row>
    <row r="82" spans="2:15">
      <c r="B82" s="3" t="s">
        <v>476</v>
      </c>
      <c r="C82" t="s">
        <v>477</v>
      </c>
      <c r="D82" t="s">
        <v>478</v>
      </c>
      <c r="E82" t="s">
        <v>479</v>
      </c>
      <c r="F82" t="s">
        <v>480</v>
      </c>
      <c r="G82" t="s">
        <v>149</v>
      </c>
      <c r="H82" t="s">
        <v>27</v>
      </c>
      <c r="I82" s="6">
        <v>93701</v>
      </c>
      <c r="J82" s="7">
        <v>233555</v>
      </c>
      <c r="K82" s="8">
        <v>43989</v>
      </c>
      <c r="L82" s="9">
        <v>0.240659722222222</v>
      </c>
      <c r="M82" s="10">
        <v>3</v>
      </c>
      <c r="N82" s="8" t="str">
        <f t="shared" si="2"/>
        <v>Jun</v>
      </c>
      <c r="O82">
        <f t="shared" si="3"/>
        <v>2020</v>
      </c>
    </row>
    <row r="83" spans="2:15">
      <c r="B83" s="3" t="s">
        <v>481</v>
      </c>
      <c r="C83" t="s">
        <v>482</v>
      </c>
      <c r="D83" t="s">
        <v>483</v>
      </c>
      <c r="E83" t="s">
        <v>484</v>
      </c>
      <c r="F83" t="s">
        <v>485</v>
      </c>
      <c r="G83" t="s">
        <v>486</v>
      </c>
      <c r="H83" t="s">
        <v>25</v>
      </c>
      <c r="I83" s="6">
        <v>70112</v>
      </c>
      <c r="J83" s="7">
        <v>233490</v>
      </c>
      <c r="K83" s="8">
        <v>44182</v>
      </c>
      <c r="L83" s="9">
        <v>0.578831018518518</v>
      </c>
      <c r="M83" s="10">
        <v>1</v>
      </c>
      <c r="N83" s="8" t="str">
        <f t="shared" si="2"/>
        <v>Dec</v>
      </c>
      <c r="O83">
        <f t="shared" si="3"/>
        <v>2020</v>
      </c>
    </row>
    <row r="84" spans="2:15">
      <c r="B84" s="3" t="s">
        <v>487</v>
      </c>
      <c r="C84" t="s">
        <v>135</v>
      </c>
      <c r="D84" t="s">
        <v>488</v>
      </c>
      <c r="E84" t="s">
        <v>489</v>
      </c>
      <c r="F84" t="s">
        <v>490</v>
      </c>
      <c r="G84" t="s">
        <v>214</v>
      </c>
      <c r="H84" t="s">
        <v>24</v>
      </c>
      <c r="I84" s="6" t="s">
        <v>491</v>
      </c>
      <c r="J84" s="7">
        <v>233480</v>
      </c>
      <c r="K84" s="8">
        <v>44004</v>
      </c>
      <c r="L84" s="9">
        <v>0.654224537037037</v>
      </c>
      <c r="M84" s="10">
        <v>5</v>
      </c>
      <c r="N84" s="8" t="str">
        <f t="shared" si="2"/>
        <v>Jun</v>
      </c>
      <c r="O84">
        <f t="shared" si="3"/>
        <v>2020</v>
      </c>
    </row>
    <row r="85" spans="2:15">
      <c r="B85" s="3" t="s">
        <v>492</v>
      </c>
      <c r="C85" t="s">
        <v>444</v>
      </c>
      <c r="D85" t="s">
        <v>493</v>
      </c>
      <c r="E85" t="s">
        <v>494</v>
      </c>
      <c r="F85" t="s">
        <v>495</v>
      </c>
      <c r="G85" t="s">
        <v>192</v>
      </c>
      <c r="H85" t="s">
        <v>25</v>
      </c>
      <c r="I85" s="6">
        <v>23601</v>
      </c>
      <c r="J85" s="7">
        <v>233471</v>
      </c>
      <c r="K85" s="8">
        <v>43932</v>
      </c>
      <c r="L85" s="9">
        <v>0.483784722222222</v>
      </c>
      <c r="M85" s="10">
        <v>2</v>
      </c>
      <c r="N85" s="8" t="str">
        <f t="shared" si="2"/>
        <v>Apr</v>
      </c>
      <c r="O85">
        <f t="shared" si="3"/>
        <v>2020</v>
      </c>
    </row>
    <row r="86" spans="2:15">
      <c r="B86" s="3" t="s">
        <v>496</v>
      </c>
      <c r="C86" t="s">
        <v>423</v>
      </c>
      <c r="D86" t="s">
        <v>497</v>
      </c>
      <c r="E86" t="s">
        <v>498</v>
      </c>
      <c r="F86" t="s">
        <v>499</v>
      </c>
      <c r="G86" t="s">
        <v>186</v>
      </c>
      <c r="H86" t="s">
        <v>23</v>
      </c>
      <c r="I86" s="6">
        <v>44301</v>
      </c>
      <c r="J86" s="7">
        <v>233198</v>
      </c>
      <c r="K86" s="8">
        <v>44023</v>
      </c>
      <c r="L86" s="9">
        <v>0.328125</v>
      </c>
      <c r="M86" s="10">
        <v>7</v>
      </c>
      <c r="N86" s="8" t="str">
        <f t="shared" si="2"/>
        <v>Jul</v>
      </c>
      <c r="O86">
        <f t="shared" si="3"/>
        <v>2020</v>
      </c>
    </row>
    <row r="87" spans="2:15">
      <c r="B87" s="3" t="s">
        <v>500</v>
      </c>
      <c r="C87" t="s">
        <v>501</v>
      </c>
      <c r="D87" t="s">
        <v>502</v>
      </c>
      <c r="E87" t="s">
        <v>503</v>
      </c>
      <c r="F87" t="s">
        <v>504</v>
      </c>
      <c r="G87" t="s">
        <v>160</v>
      </c>
      <c r="H87" t="s">
        <v>25</v>
      </c>
      <c r="I87" s="6">
        <v>37902</v>
      </c>
      <c r="J87" s="7">
        <v>232835</v>
      </c>
      <c r="K87" s="8">
        <v>43504</v>
      </c>
      <c r="L87" s="9">
        <v>0.947372685185185</v>
      </c>
      <c r="M87" s="10">
        <v>3</v>
      </c>
      <c r="N87" s="8" t="str">
        <f t="shared" si="2"/>
        <v>Feb</v>
      </c>
      <c r="O87">
        <f t="shared" si="3"/>
        <v>2019</v>
      </c>
    </row>
    <row r="88" spans="2:15">
      <c r="B88" s="3" t="s">
        <v>505</v>
      </c>
      <c r="C88" t="s">
        <v>162</v>
      </c>
      <c r="D88" t="s">
        <v>506</v>
      </c>
      <c r="E88" t="s">
        <v>507</v>
      </c>
      <c r="F88" t="s">
        <v>508</v>
      </c>
      <c r="G88" t="s">
        <v>104</v>
      </c>
      <c r="H88" t="s">
        <v>23</v>
      </c>
      <c r="I88" s="6">
        <v>48103</v>
      </c>
      <c r="J88" s="7">
        <v>232295</v>
      </c>
      <c r="K88" s="8">
        <v>43607</v>
      </c>
      <c r="L88" s="9">
        <v>0.945439814814815</v>
      </c>
      <c r="M88" s="10">
        <v>8</v>
      </c>
      <c r="N88" s="8" t="str">
        <f t="shared" si="2"/>
        <v>May</v>
      </c>
      <c r="O88">
        <f t="shared" si="3"/>
        <v>2019</v>
      </c>
    </row>
    <row r="89" spans="2:15">
      <c r="B89" s="3" t="s">
        <v>509</v>
      </c>
      <c r="C89" t="s">
        <v>510</v>
      </c>
      <c r="D89" t="s">
        <v>511</v>
      </c>
      <c r="E89" t="s">
        <v>512</v>
      </c>
      <c r="F89" t="s">
        <v>513</v>
      </c>
      <c r="G89" t="s">
        <v>208</v>
      </c>
      <c r="H89" t="s">
        <v>26</v>
      </c>
      <c r="I89" s="6">
        <v>75201</v>
      </c>
      <c r="J89" s="7">
        <v>232202</v>
      </c>
      <c r="K89" s="8">
        <v>44144</v>
      </c>
      <c r="L89" s="9">
        <v>0.404363425925926</v>
      </c>
      <c r="M89" s="10">
        <v>3</v>
      </c>
      <c r="N89" s="8" t="str">
        <f t="shared" si="2"/>
        <v>Nov</v>
      </c>
      <c r="O89">
        <f t="shared" si="3"/>
        <v>2020</v>
      </c>
    </row>
    <row r="90" spans="2:15">
      <c r="B90" s="3" t="s">
        <v>514</v>
      </c>
      <c r="C90" t="s">
        <v>515</v>
      </c>
      <c r="D90" t="s">
        <v>516</v>
      </c>
      <c r="E90" t="s">
        <v>517</v>
      </c>
      <c r="F90" t="s">
        <v>322</v>
      </c>
      <c r="G90" t="s">
        <v>80</v>
      </c>
      <c r="H90" t="s">
        <v>25</v>
      </c>
      <c r="I90" s="6">
        <v>32905</v>
      </c>
      <c r="J90" s="7">
        <v>231831</v>
      </c>
      <c r="K90" s="8">
        <v>44059</v>
      </c>
      <c r="L90" s="9">
        <v>0.484953703703704</v>
      </c>
      <c r="M90" s="10">
        <v>8</v>
      </c>
      <c r="N90" s="8" t="str">
        <f t="shared" si="2"/>
        <v>Aug</v>
      </c>
      <c r="O90">
        <f t="shared" si="3"/>
        <v>2020</v>
      </c>
    </row>
    <row r="91" spans="2:15">
      <c r="B91" s="3" t="s">
        <v>518</v>
      </c>
      <c r="C91" t="s">
        <v>519</v>
      </c>
      <c r="D91" t="s">
        <v>520</v>
      </c>
      <c r="E91" t="s">
        <v>521</v>
      </c>
      <c r="F91" t="s">
        <v>522</v>
      </c>
      <c r="G91" t="s">
        <v>104</v>
      </c>
      <c r="H91" t="s">
        <v>23</v>
      </c>
      <c r="I91" s="6">
        <v>48310</v>
      </c>
      <c r="J91" s="7">
        <v>231659</v>
      </c>
      <c r="K91" s="8">
        <v>44130</v>
      </c>
      <c r="L91" s="9">
        <v>0.184953703703704</v>
      </c>
      <c r="M91" s="10">
        <v>7</v>
      </c>
      <c r="N91" s="8" t="str">
        <f t="shared" si="2"/>
        <v>Oct</v>
      </c>
      <c r="O91">
        <f t="shared" si="3"/>
        <v>2020</v>
      </c>
    </row>
    <row r="92" spans="2:15">
      <c r="B92" s="3" t="s">
        <v>523</v>
      </c>
      <c r="C92" t="s">
        <v>524</v>
      </c>
      <c r="D92" t="s">
        <v>525</v>
      </c>
      <c r="E92" t="s">
        <v>526</v>
      </c>
      <c r="F92" t="s">
        <v>527</v>
      </c>
      <c r="G92" t="s">
        <v>149</v>
      </c>
      <c r="H92" t="s">
        <v>27</v>
      </c>
      <c r="I92" s="6">
        <v>94102</v>
      </c>
      <c r="J92" s="7">
        <v>230373</v>
      </c>
      <c r="K92" s="8">
        <v>44056</v>
      </c>
      <c r="L92" s="9">
        <v>0.23087962962963</v>
      </c>
      <c r="M92" s="10">
        <v>5</v>
      </c>
      <c r="N92" s="8" t="str">
        <f t="shared" si="2"/>
        <v>Aug</v>
      </c>
      <c r="O92">
        <f t="shared" si="3"/>
        <v>2020</v>
      </c>
    </row>
    <row r="93" spans="2:15">
      <c r="B93" s="3" t="s">
        <v>528</v>
      </c>
      <c r="C93" t="s">
        <v>529</v>
      </c>
      <c r="D93" t="s">
        <v>530</v>
      </c>
      <c r="E93" t="s">
        <v>531</v>
      </c>
      <c r="F93" t="s">
        <v>220</v>
      </c>
      <c r="G93" t="s">
        <v>208</v>
      </c>
      <c r="H93" t="s">
        <v>26</v>
      </c>
      <c r="I93" s="6">
        <v>78701</v>
      </c>
      <c r="J93" s="7">
        <v>230254</v>
      </c>
      <c r="K93" s="8">
        <v>43857</v>
      </c>
      <c r="L93" s="9">
        <v>0.651238425925926</v>
      </c>
      <c r="M93" s="10">
        <v>2</v>
      </c>
      <c r="N93" s="8" t="str">
        <f t="shared" si="2"/>
        <v>Jan</v>
      </c>
      <c r="O93">
        <f t="shared" si="3"/>
        <v>2020</v>
      </c>
    </row>
    <row r="94" spans="2:15">
      <c r="B94" s="3" t="s">
        <v>532</v>
      </c>
      <c r="C94" t="s">
        <v>533</v>
      </c>
      <c r="D94" t="s">
        <v>534</v>
      </c>
      <c r="E94" t="s">
        <v>535</v>
      </c>
      <c r="F94" t="s">
        <v>536</v>
      </c>
      <c r="G94" t="s">
        <v>149</v>
      </c>
      <c r="H94" t="s">
        <v>27</v>
      </c>
      <c r="I94" s="6">
        <v>92640</v>
      </c>
      <c r="J94" s="7">
        <v>230004</v>
      </c>
      <c r="K94" s="8">
        <v>43466</v>
      </c>
      <c r="L94" s="9">
        <v>0.837962962962963</v>
      </c>
      <c r="M94" s="10">
        <v>2</v>
      </c>
      <c r="N94" s="8" t="str">
        <f t="shared" si="2"/>
        <v>Jan</v>
      </c>
      <c r="O94">
        <f t="shared" si="3"/>
        <v>2019</v>
      </c>
    </row>
    <row r="95" spans="2:15">
      <c r="B95" s="3" t="s">
        <v>537</v>
      </c>
      <c r="C95" t="s">
        <v>482</v>
      </c>
      <c r="D95" t="s">
        <v>538</v>
      </c>
      <c r="E95" t="s">
        <v>539</v>
      </c>
      <c r="F95" t="s">
        <v>540</v>
      </c>
      <c r="G95" t="s">
        <v>149</v>
      </c>
      <c r="H95" t="s">
        <v>27</v>
      </c>
      <c r="I95" s="6">
        <v>91767</v>
      </c>
      <c r="J95" s="7">
        <v>229287</v>
      </c>
      <c r="K95" s="8">
        <v>43594</v>
      </c>
      <c r="L95" s="9">
        <v>0.680798611111111</v>
      </c>
      <c r="M95" s="10">
        <v>3</v>
      </c>
      <c r="N95" s="8" t="str">
        <f t="shared" si="2"/>
        <v>May</v>
      </c>
      <c r="O95">
        <f t="shared" si="3"/>
        <v>2019</v>
      </c>
    </row>
    <row r="96" spans="2:15">
      <c r="B96" s="3" t="s">
        <v>541</v>
      </c>
      <c r="C96" t="s">
        <v>172</v>
      </c>
      <c r="D96" t="s">
        <v>542</v>
      </c>
      <c r="E96" t="s">
        <v>543</v>
      </c>
      <c r="F96" t="s">
        <v>159</v>
      </c>
      <c r="G96" t="s">
        <v>160</v>
      </c>
      <c r="H96" t="s">
        <v>25</v>
      </c>
      <c r="I96" s="6">
        <v>37201</v>
      </c>
      <c r="J96" s="7">
        <v>228709</v>
      </c>
      <c r="K96" s="8">
        <v>43484</v>
      </c>
      <c r="L96" s="9">
        <v>0.405081018518519</v>
      </c>
      <c r="M96" s="10">
        <v>2</v>
      </c>
      <c r="N96" s="8" t="str">
        <f t="shared" si="2"/>
        <v>Jan</v>
      </c>
      <c r="O96">
        <f t="shared" si="3"/>
        <v>2019</v>
      </c>
    </row>
    <row r="97" spans="2:15">
      <c r="B97" s="3" t="s">
        <v>544</v>
      </c>
      <c r="C97" t="s">
        <v>545</v>
      </c>
      <c r="D97" t="s">
        <v>546</v>
      </c>
      <c r="E97" t="s">
        <v>547</v>
      </c>
      <c r="F97" t="s">
        <v>548</v>
      </c>
      <c r="G97" t="s">
        <v>149</v>
      </c>
      <c r="H97" t="s">
        <v>27</v>
      </c>
      <c r="I97" s="6">
        <v>94533</v>
      </c>
      <c r="J97" s="7">
        <v>228541</v>
      </c>
      <c r="K97" s="8">
        <v>44003</v>
      </c>
      <c r="L97" s="9">
        <v>0.614340277777778</v>
      </c>
      <c r="M97" s="10">
        <v>2</v>
      </c>
      <c r="N97" s="8" t="str">
        <f t="shared" si="2"/>
        <v>Jun</v>
      </c>
      <c r="O97">
        <f t="shared" si="3"/>
        <v>2020</v>
      </c>
    </row>
    <row r="98" spans="2:15">
      <c r="B98" s="3" t="s">
        <v>549</v>
      </c>
      <c r="C98" t="s">
        <v>550</v>
      </c>
      <c r="D98" t="s">
        <v>551</v>
      </c>
      <c r="E98" t="s">
        <v>552</v>
      </c>
      <c r="F98" t="s">
        <v>553</v>
      </c>
      <c r="G98" t="s">
        <v>471</v>
      </c>
      <c r="H98" t="s">
        <v>24</v>
      </c>
      <c r="I98" s="6" t="s">
        <v>554</v>
      </c>
      <c r="J98" s="7">
        <v>228435</v>
      </c>
      <c r="K98" s="8">
        <v>43504</v>
      </c>
      <c r="L98" s="9">
        <v>0.0391319444444444</v>
      </c>
      <c r="M98" s="10">
        <v>3</v>
      </c>
      <c r="N98" s="8" t="str">
        <f t="shared" si="2"/>
        <v>Feb</v>
      </c>
      <c r="O98">
        <f t="shared" si="3"/>
        <v>2019</v>
      </c>
    </row>
    <row r="99" spans="2:15">
      <c r="B99" s="3" t="s">
        <v>555</v>
      </c>
      <c r="C99" t="s">
        <v>237</v>
      </c>
      <c r="D99" t="s">
        <v>556</v>
      </c>
      <c r="E99" t="s">
        <v>557</v>
      </c>
      <c r="F99" t="s">
        <v>558</v>
      </c>
      <c r="G99" t="s">
        <v>68</v>
      </c>
      <c r="H99" t="s">
        <v>26</v>
      </c>
      <c r="I99" s="6">
        <v>85250</v>
      </c>
      <c r="J99" s="7">
        <v>228427</v>
      </c>
      <c r="K99" s="8">
        <v>43926</v>
      </c>
      <c r="L99" s="9">
        <v>0.400636574074074</v>
      </c>
      <c r="M99" s="10">
        <v>2</v>
      </c>
      <c r="N99" s="8" t="str">
        <f t="shared" si="2"/>
        <v>Apr</v>
      </c>
      <c r="O99">
        <f t="shared" si="3"/>
        <v>2020</v>
      </c>
    </row>
    <row r="100" spans="2:15">
      <c r="B100" s="3" t="s">
        <v>559</v>
      </c>
      <c r="C100" t="s">
        <v>560</v>
      </c>
      <c r="D100" t="s">
        <v>561</v>
      </c>
      <c r="E100" t="s">
        <v>562</v>
      </c>
      <c r="F100" t="s">
        <v>563</v>
      </c>
      <c r="G100" t="s">
        <v>208</v>
      </c>
      <c r="H100" t="s">
        <v>26</v>
      </c>
      <c r="I100" s="6">
        <v>79101</v>
      </c>
      <c r="J100" s="7">
        <v>228339</v>
      </c>
      <c r="K100" s="8">
        <v>43805</v>
      </c>
      <c r="L100" s="9">
        <v>0.853217592592593</v>
      </c>
      <c r="M100" s="10">
        <v>5</v>
      </c>
      <c r="N100" s="8" t="str">
        <f t="shared" si="2"/>
        <v>Dec</v>
      </c>
      <c r="O100">
        <f t="shared" si="3"/>
        <v>2019</v>
      </c>
    </row>
    <row r="101" spans="2:15">
      <c r="B101" s="3" t="s">
        <v>564</v>
      </c>
      <c r="C101" t="s">
        <v>462</v>
      </c>
      <c r="D101" t="s">
        <v>565</v>
      </c>
      <c r="E101" t="s">
        <v>566</v>
      </c>
      <c r="F101" t="s">
        <v>567</v>
      </c>
      <c r="G101" t="s">
        <v>74</v>
      </c>
      <c r="H101" t="s">
        <v>25</v>
      </c>
      <c r="I101" s="6">
        <v>31401</v>
      </c>
      <c r="J101" s="7">
        <v>227704</v>
      </c>
      <c r="K101" s="8">
        <v>44172</v>
      </c>
      <c r="L101" s="9">
        <v>0.00354166666666667</v>
      </c>
      <c r="M101" s="10">
        <v>5</v>
      </c>
      <c r="N101" s="8" t="str">
        <f t="shared" si="2"/>
        <v>Dec</v>
      </c>
      <c r="O101">
        <f t="shared" si="3"/>
        <v>2020</v>
      </c>
    </row>
    <row r="102" spans="2:15">
      <c r="B102" s="3" t="s">
        <v>568</v>
      </c>
      <c r="C102" t="s">
        <v>569</v>
      </c>
      <c r="D102" t="s">
        <v>570</v>
      </c>
      <c r="E102" t="s">
        <v>571</v>
      </c>
      <c r="F102" t="s">
        <v>572</v>
      </c>
      <c r="G102" t="s">
        <v>68</v>
      </c>
      <c r="H102" t="s">
        <v>26</v>
      </c>
      <c r="I102" s="6">
        <v>85281</v>
      </c>
      <c r="J102" s="7">
        <v>227561</v>
      </c>
      <c r="K102" s="8">
        <v>43688</v>
      </c>
      <c r="L102" s="9">
        <v>0.229212962962963</v>
      </c>
      <c r="M102" s="10">
        <v>2</v>
      </c>
      <c r="N102" s="8" t="str">
        <f t="shared" si="2"/>
        <v>Aug</v>
      </c>
      <c r="O102">
        <f t="shared" si="3"/>
        <v>2019</v>
      </c>
    </row>
    <row r="103" spans="2:15">
      <c r="B103" s="3" t="s">
        <v>573</v>
      </c>
      <c r="C103" t="s">
        <v>118</v>
      </c>
      <c r="D103" t="s">
        <v>574</v>
      </c>
      <c r="E103" t="s">
        <v>575</v>
      </c>
      <c r="F103" t="s">
        <v>576</v>
      </c>
      <c r="G103" t="s">
        <v>80</v>
      </c>
      <c r="H103" t="s">
        <v>25</v>
      </c>
      <c r="I103" s="6">
        <v>33301</v>
      </c>
      <c r="J103" s="7">
        <v>227248</v>
      </c>
      <c r="K103" s="8">
        <v>43525</v>
      </c>
      <c r="L103" s="9">
        <v>0.289340277777778</v>
      </c>
      <c r="M103" s="10">
        <v>5</v>
      </c>
      <c r="N103" s="8" t="str">
        <f t="shared" si="2"/>
        <v>Mar</v>
      </c>
      <c r="O103">
        <f t="shared" si="3"/>
        <v>2019</v>
      </c>
    </row>
    <row r="104" spans="2:15">
      <c r="B104" s="3" t="s">
        <v>577</v>
      </c>
      <c r="C104" t="s">
        <v>263</v>
      </c>
      <c r="D104" t="s">
        <v>578</v>
      </c>
      <c r="E104" t="s">
        <v>579</v>
      </c>
      <c r="F104" t="s">
        <v>234</v>
      </c>
      <c r="G104" t="s">
        <v>235</v>
      </c>
      <c r="H104" t="s">
        <v>25</v>
      </c>
      <c r="I104" s="6">
        <v>27601</v>
      </c>
      <c r="J104" s="7">
        <v>226618</v>
      </c>
      <c r="K104" s="8">
        <v>43778</v>
      </c>
      <c r="L104" s="9">
        <v>0.713391203703704</v>
      </c>
      <c r="M104" s="10">
        <v>3</v>
      </c>
      <c r="N104" s="8" t="str">
        <f t="shared" si="2"/>
        <v>Nov</v>
      </c>
      <c r="O104">
        <f t="shared" si="3"/>
        <v>2019</v>
      </c>
    </row>
    <row r="105" spans="2:15">
      <c r="B105" s="3" t="s">
        <v>580</v>
      </c>
      <c r="C105" t="s">
        <v>501</v>
      </c>
      <c r="D105" t="s">
        <v>581</v>
      </c>
      <c r="E105" t="s">
        <v>582</v>
      </c>
      <c r="F105" t="s">
        <v>583</v>
      </c>
      <c r="G105" t="s">
        <v>93</v>
      </c>
      <c r="H105" t="s">
        <v>23</v>
      </c>
      <c r="I105" s="6">
        <v>46201</v>
      </c>
      <c r="J105" s="7">
        <v>226537</v>
      </c>
      <c r="K105" s="8">
        <v>43967</v>
      </c>
      <c r="L105" s="9">
        <v>0.202488425925926</v>
      </c>
      <c r="M105" s="10">
        <v>9</v>
      </c>
      <c r="N105" s="8" t="str">
        <f t="shared" si="2"/>
        <v>May</v>
      </c>
      <c r="O105">
        <f t="shared" si="3"/>
        <v>2020</v>
      </c>
    </row>
    <row r="106" spans="2:15">
      <c r="B106" s="3" t="s">
        <v>584</v>
      </c>
      <c r="C106" t="s">
        <v>304</v>
      </c>
      <c r="D106" t="s">
        <v>585</v>
      </c>
      <c r="E106" t="s">
        <v>586</v>
      </c>
      <c r="F106" t="s">
        <v>587</v>
      </c>
      <c r="G106" t="s">
        <v>588</v>
      </c>
      <c r="H106" t="s">
        <v>27</v>
      </c>
      <c r="I106" s="6">
        <v>96813</v>
      </c>
      <c r="J106" s="7">
        <v>226509</v>
      </c>
      <c r="K106" s="8">
        <v>43833</v>
      </c>
      <c r="L106" s="9">
        <v>0.130347222222222</v>
      </c>
      <c r="M106" s="10">
        <v>6</v>
      </c>
      <c r="N106" s="8" t="str">
        <f t="shared" si="2"/>
        <v>Jan</v>
      </c>
      <c r="O106">
        <f t="shared" si="3"/>
        <v>2020</v>
      </c>
    </row>
    <row r="107" spans="2:15">
      <c r="B107" s="3" t="s">
        <v>589</v>
      </c>
      <c r="C107" t="s">
        <v>590</v>
      </c>
      <c r="D107" t="s">
        <v>591</v>
      </c>
      <c r="E107" t="s">
        <v>592</v>
      </c>
      <c r="F107" t="s">
        <v>370</v>
      </c>
      <c r="G107" t="s">
        <v>208</v>
      </c>
      <c r="H107" t="s">
        <v>26</v>
      </c>
      <c r="I107" s="6">
        <v>78520</v>
      </c>
      <c r="J107" s="7">
        <v>226397</v>
      </c>
      <c r="K107" s="8">
        <v>43628</v>
      </c>
      <c r="L107" s="9">
        <v>0.0954050925925926</v>
      </c>
      <c r="M107" s="10">
        <v>3</v>
      </c>
      <c r="N107" s="8" t="str">
        <f t="shared" si="2"/>
        <v>Jun</v>
      </c>
      <c r="O107">
        <f t="shared" si="3"/>
        <v>2019</v>
      </c>
    </row>
    <row r="108" spans="2:15">
      <c r="B108" s="3" t="s">
        <v>593</v>
      </c>
      <c r="C108" t="s">
        <v>594</v>
      </c>
      <c r="D108" t="s">
        <v>595</v>
      </c>
      <c r="E108" t="s">
        <v>596</v>
      </c>
      <c r="F108" t="s">
        <v>527</v>
      </c>
      <c r="G108" t="s">
        <v>149</v>
      </c>
      <c r="H108" t="s">
        <v>27</v>
      </c>
      <c r="I108" s="6">
        <v>94102</v>
      </c>
      <c r="J108" s="7">
        <v>226386</v>
      </c>
      <c r="K108" s="8">
        <v>43562</v>
      </c>
      <c r="L108" s="9">
        <v>0.743333333333333</v>
      </c>
      <c r="M108" s="10">
        <v>2</v>
      </c>
      <c r="N108" s="8" t="str">
        <f t="shared" si="2"/>
        <v>Apr</v>
      </c>
      <c r="O108">
        <f t="shared" si="3"/>
        <v>2019</v>
      </c>
    </row>
    <row r="109" spans="2:15">
      <c r="B109" s="3" t="s">
        <v>597</v>
      </c>
      <c r="C109" t="s">
        <v>598</v>
      </c>
      <c r="D109" t="s">
        <v>599</v>
      </c>
      <c r="E109" s="81" t="s">
        <v>600</v>
      </c>
      <c r="F109" s="81" t="s">
        <v>601</v>
      </c>
      <c r="G109" t="s">
        <v>602</v>
      </c>
      <c r="H109" t="s">
        <v>25</v>
      </c>
      <c r="I109" s="6">
        <v>29201</v>
      </c>
      <c r="J109" s="7">
        <v>226383</v>
      </c>
      <c r="K109" s="8">
        <v>43946</v>
      </c>
      <c r="L109" s="9">
        <v>0.933842592592593</v>
      </c>
      <c r="M109" s="10">
        <v>7</v>
      </c>
      <c r="N109" s="8" t="str">
        <f t="shared" si="2"/>
        <v>Apr</v>
      </c>
      <c r="O109">
        <f t="shared" si="3"/>
        <v>2020</v>
      </c>
    </row>
    <row r="110" spans="2:15">
      <c r="B110" s="3" t="s">
        <v>603</v>
      </c>
      <c r="C110" t="s">
        <v>188</v>
      </c>
      <c r="D110" t="s">
        <v>604</v>
      </c>
      <c r="E110" t="s">
        <v>605</v>
      </c>
      <c r="F110" t="s">
        <v>73</v>
      </c>
      <c r="G110" t="s">
        <v>74</v>
      </c>
      <c r="H110" t="s">
        <v>25</v>
      </c>
      <c r="I110" s="6">
        <v>31901</v>
      </c>
      <c r="J110" s="7">
        <v>226382</v>
      </c>
      <c r="K110" s="8">
        <v>44103</v>
      </c>
      <c r="L110" s="9">
        <v>0.688796296296296</v>
      </c>
      <c r="M110" s="10">
        <v>3</v>
      </c>
      <c r="N110" s="8" t="str">
        <f t="shared" si="2"/>
        <v>Sep</v>
      </c>
      <c r="O110">
        <f t="shared" si="3"/>
        <v>2020</v>
      </c>
    </row>
    <row r="111" spans="2:15">
      <c r="B111" s="3" t="s">
        <v>606</v>
      </c>
      <c r="C111" t="s">
        <v>594</v>
      </c>
      <c r="D111" t="s">
        <v>607</v>
      </c>
      <c r="E111" t="s">
        <v>608</v>
      </c>
      <c r="F111" t="s">
        <v>421</v>
      </c>
      <c r="G111" t="s">
        <v>149</v>
      </c>
      <c r="H111" t="s">
        <v>27</v>
      </c>
      <c r="I111" s="6">
        <v>92501</v>
      </c>
      <c r="J111" s="7">
        <v>226333</v>
      </c>
      <c r="K111" s="8">
        <v>43989</v>
      </c>
      <c r="L111" s="9">
        <v>0.616967592592593</v>
      </c>
      <c r="M111" s="10">
        <v>3</v>
      </c>
      <c r="N111" s="8" t="str">
        <f t="shared" si="2"/>
        <v>Jun</v>
      </c>
      <c r="O111">
        <f t="shared" si="3"/>
        <v>2020</v>
      </c>
    </row>
    <row r="112" spans="2:15">
      <c r="B112" s="3" t="s">
        <v>609</v>
      </c>
      <c r="C112" t="s">
        <v>381</v>
      </c>
      <c r="D112" t="s">
        <v>610</v>
      </c>
      <c r="E112" t="s">
        <v>611</v>
      </c>
      <c r="F112" t="s">
        <v>612</v>
      </c>
      <c r="G112" t="s">
        <v>149</v>
      </c>
      <c r="H112" t="s">
        <v>27</v>
      </c>
      <c r="I112" s="6">
        <v>94015</v>
      </c>
      <c r="J112" s="7">
        <v>226236</v>
      </c>
      <c r="K112" s="8">
        <v>43597</v>
      </c>
      <c r="L112" s="9">
        <v>0.0175578703703703</v>
      </c>
      <c r="M112" s="10">
        <v>5</v>
      </c>
      <c r="N112" s="8" t="str">
        <f t="shared" si="2"/>
        <v>May</v>
      </c>
      <c r="O112">
        <f t="shared" si="3"/>
        <v>2019</v>
      </c>
    </row>
    <row r="113" spans="2:15">
      <c r="B113" s="3" t="s">
        <v>613</v>
      </c>
      <c r="C113" t="s">
        <v>283</v>
      </c>
      <c r="D113" t="s">
        <v>614</v>
      </c>
      <c r="E113" t="s">
        <v>615</v>
      </c>
      <c r="F113" t="s">
        <v>536</v>
      </c>
      <c r="G113" t="s">
        <v>149</v>
      </c>
      <c r="H113" t="s">
        <v>27</v>
      </c>
      <c r="I113" s="6">
        <v>92640</v>
      </c>
      <c r="J113" s="7">
        <v>226108</v>
      </c>
      <c r="K113" s="8">
        <v>44183</v>
      </c>
      <c r="L113" s="9">
        <v>0.202094907407407</v>
      </c>
      <c r="M113" s="10">
        <v>1</v>
      </c>
      <c r="N113" s="8" t="str">
        <f t="shared" si="2"/>
        <v>Dec</v>
      </c>
      <c r="O113">
        <f t="shared" si="3"/>
        <v>2020</v>
      </c>
    </row>
    <row r="114" spans="2:15">
      <c r="B114" s="3" t="s">
        <v>616</v>
      </c>
      <c r="C114" t="s">
        <v>188</v>
      </c>
      <c r="D114" t="s">
        <v>617</v>
      </c>
      <c r="E114" t="s">
        <v>618</v>
      </c>
      <c r="F114" t="s">
        <v>619</v>
      </c>
      <c r="G114" t="s">
        <v>620</v>
      </c>
      <c r="H114" t="s">
        <v>23</v>
      </c>
      <c r="I114" s="6">
        <v>58103</v>
      </c>
      <c r="J114" s="7">
        <v>225941</v>
      </c>
      <c r="K114" s="8">
        <v>43490</v>
      </c>
      <c r="L114" s="9">
        <v>0.507708333333333</v>
      </c>
      <c r="M114" s="10">
        <v>2</v>
      </c>
      <c r="N114" s="8" t="str">
        <f t="shared" si="2"/>
        <v>Jan</v>
      </c>
      <c r="O114">
        <f t="shared" si="3"/>
        <v>2019</v>
      </c>
    </row>
    <row r="115" spans="2:15">
      <c r="B115" s="3" t="s">
        <v>621</v>
      </c>
      <c r="C115" t="s">
        <v>622</v>
      </c>
      <c r="D115" t="s">
        <v>623</v>
      </c>
      <c r="E115" t="s">
        <v>624</v>
      </c>
      <c r="F115" t="s">
        <v>625</v>
      </c>
      <c r="G115" t="s">
        <v>149</v>
      </c>
      <c r="H115" t="s">
        <v>27</v>
      </c>
      <c r="I115" s="6">
        <v>90240</v>
      </c>
      <c r="J115" s="7">
        <v>225874</v>
      </c>
      <c r="K115" s="8">
        <v>43570</v>
      </c>
      <c r="L115" s="9">
        <v>0.526493055555556</v>
      </c>
      <c r="M115" s="10">
        <v>2</v>
      </c>
      <c r="N115" s="8" t="str">
        <f t="shared" si="2"/>
        <v>Apr</v>
      </c>
      <c r="O115">
        <f t="shared" si="3"/>
        <v>2019</v>
      </c>
    </row>
    <row r="116" spans="2:15">
      <c r="B116" s="3" t="s">
        <v>626</v>
      </c>
      <c r="C116" t="s">
        <v>242</v>
      </c>
      <c r="D116" t="s">
        <v>627</v>
      </c>
      <c r="E116" s="81" t="s">
        <v>628</v>
      </c>
      <c r="F116" s="81" t="s">
        <v>98</v>
      </c>
      <c r="G116" t="s">
        <v>629</v>
      </c>
      <c r="H116" t="s">
        <v>23</v>
      </c>
      <c r="I116" s="6">
        <v>68502</v>
      </c>
      <c r="J116" s="7">
        <v>225869</v>
      </c>
      <c r="K116" s="8">
        <v>44025</v>
      </c>
      <c r="L116" s="9">
        <v>0.764918981481482</v>
      </c>
      <c r="M116" s="10">
        <v>4</v>
      </c>
      <c r="N116" s="8" t="str">
        <f t="shared" si="2"/>
        <v>Jul</v>
      </c>
      <c r="O116">
        <f t="shared" si="3"/>
        <v>2020</v>
      </c>
    </row>
    <row r="117" spans="2:15">
      <c r="B117" s="3" t="s">
        <v>630</v>
      </c>
      <c r="C117" t="s">
        <v>337</v>
      </c>
      <c r="D117" t="s">
        <v>631</v>
      </c>
      <c r="E117" s="81" t="s">
        <v>632</v>
      </c>
      <c r="F117" s="81" t="s">
        <v>266</v>
      </c>
      <c r="G117" t="s">
        <v>208</v>
      </c>
      <c r="H117" t="s">
        <v>26</v>
      </c>
      <c r="I117" s="6">
        <v>78501</v>
      </c>
      <c r="J117" s="7">
        <v>225320</v>
      </c>
      <c r="K117" s="8">
        <v>44007</v>
      </c>
      <c r="L117" s="9">
        <v>0.0142361111111111</v>
      </c>
      <c r="M117" s="10">
        <v>4</v>
      </c>
      <c r="N117" s="8" t="str">
        <f t="shared" si="2"/>
        <v>Jun</v>
      </c>
      <c r="O117">
        <f t="shared" si="3"/>
        <v>2020</v>
      </c>
    </row>
    <row r="118" spans="2:15">
      <c r="B118" s="3" t="s">
        <v>633</v>
      </c>
      <c r="C118" t="s">
        <v>247</v>
      </c>
      <c r="D118" t="s">
        <v>634</v>
      </c>
      <c r="E118" t="s">
        <v>635</v>
      </c>
      <c r="F118" t="s">
        <v>636</v>
      </c>
      <c r="G118" t="s">
        <v>149</v>
      </c>
      <c r="H118" t="s">
        <v>27</v>
      </c>
      <c r="I118" s="6">
        <v>92401</v>
      </c>
      <c r="J118" s="7">
        <v>225276</v>
      </c>
      <c r="K118" s="8">
        <v>43842</v>
      </c>
      <c r="L118" s="9">
        <v>0.31787037037037</v>
      </c>
      <c r="M118" s="10">
        <v>8</v>
      </c>
      <c r="N118" s="8" t="str">
        <f t="shared" si="2"/>
        <v>Jan</v>
      </c>
      <c r="O118">
        <f t="shared" si="3"/>
        <v>2020</v>
      </c>
    </row>
    <row r="119" spans="2:15">
      <c r="B119" s="3" t="s">
        <v>637</v>
      </c>
      <c r="C119" t="s">
        <v>638</v>
      </c>
      <c r="D119" t="s">
        <v>639</v>
      </c>
      <c r="E119" t="s">
        <v>640</v>
      </c>
      <c r="F119" t="s">
        <v>641</v>
      </c>
      <c r="G119" t="s">
        <v>149</v>
      </c>
      <c r="H119" t="s">
        <v>27</v>
      </c>
      <c r="I119" s="6">
        <v>95350</v>
      </c>
      <c r="J119" s="7">
        <v>224745</v>
      </c>
      <c r="K119" s="8">
        <v>43845</v>
      </c>
      <c r="L119" s="9">
        <v>0.334583333333333</v>
      </c>
      <c r="M119" s="10">
        <v>5</v>
      </c>
      <c r="N119" s="8" t="str">
        <f t="shared" si="2"/>
        <v>Jan</v>
      </c>
      <c r="O119">
        <f t="shared" si="3"/>
        <v>2020</v>
      </c>
    </row>
    <row r="120" spans="2:15">
      <c r="B120" s="3" t="s">
        <v>642</v>
      </c>
      <c r="C120" t="s">
        <v>643</v>
      </c>
      <c r="D120" t="s">
        <v>644</v>
      </c>
      <c r="E120" t="s">
        <v>645</v>
      </c>
      <c r="F120" t="s">
        <v>318</v>
      </c>
      <c r="G120" t="s">
        <v>149</v>
      </c>
      <c r="H120" t="s">
        <v>27</v>
      </c>
      <c r="I120" s="6">
        <v>93030</v>
      </c>
      <c r="J120" s="7">
        <v>224571</v>
      </c>
      <c r="K120" s="8">
        <v>43977</v>
      </c>
      <c r="L120" s="9">
        <v>0.708240740740741</v>
      </c>
      <c r="M120" s="10">
        <v>5</v>
      </c>
      <c r="N120" s="8" t="str">
        <f t="shared" si="2"/>
        <v>May</v>
      </c>
      <c r="O120">
        <f t="shared" si="3"/>
        <v>2020</v>
      </c>
    </row>
    <row r="121" spans="2:15">
      <c r="B121" s="3" t="s">
        <v>646</v>
      </c>
      <c r="C121" t="s">
        <v>647</v>
      </c>
      <c r="D121" t="s">
        <v>648</v>
      </c>
      <c r="E121" t="s">
        <v>649</v>
      </c>
      <c r="F121" t="s">
        <v>165</v>
      </c>
      <c r="G121" t="s">
        <v>149</v>
      </c>
      <c r="H121" t="s">
        <v>27</v>
      </c>
      <c r="I121" s="6">
        <v>90802</v>
      </c>
      <c r="J121" s="7">
        <v>224311</v>
      </c>
      <c r="K121" s="8">
        <v>43587</v>
      </c>
      <c r="L121" s="9">
        <v>0.0841435185185185</v>
      </c>
      <c r="M121" s="10">
        <v>1</v>
      </c>
      <c r="N121" s="8" t="str">
        <f t="shared" si="2"/>
        <v>May</v>
      </c>
      <c r="O121">
        <f t="shared" si="3"/>
        <v>2019</v>
      </c>
    </row>
    <row r="122" spans="2:15">
      <c r="B122" s="3" t="s">
        <v>650</v>
      </c>
      <c r="C122" t="s">
        <v>651</v>
      </c>
      <c r="D122" t="s">
        <v>652</v>
      </c>
      <c r="E122" t="s">
        <v>653</v>
      </c>
      <c r="F122" t="s">
        <v>654</v>
      </c>
      <c r="G122" t="s">
        <v>186</v>
      </c>
      <c r="H122" t="s">
        <v>23</v>
      </c>
      <c r="I122" s="6">
        <v>45202</v>
      </c>
      <c r="J122" s="7">
        <v>223709</v>
      </c>
      <c r="K122" s="8">
        <v>43830</v>
      </c>
      <c r="L122" s="9">
        <v>0.126203703703704</v>
      </c>
      <c r="M122" s="10">
        <v>8</v>
      </c>
      <c r="N122" s="8" t="str">
        <f t="shared" si="2"/>
        <v>Dec</v>
      </c>
      <c r="O122">
        <f t="shared" si="3"/>
        <v>2019</v>
      </c>
    </row>
    <row r="123" spans="2:15">
      <c r="B123" s="3" t="s">
        <v>655</v>
      </c>
      <c r="C123" t="s">
        <v>423</v>
      </c>
      <c r="D123" t="s">
        <v>656</v>
      </c>
      <c r="E123" s="81" t="s">
        <v>657</v>
      </c>
      <c r="F123" s="81" t="s">
        <v>540</v>
      </c>
      <c r="G123" t="s">
        <v>149</v>
      </c>
      <c r="H123" t="s">
        <v>27</v>
      </c>
      <c r="I123" s="6">
        <v>91767</v>
      </c>
      <c r="J123" s="7">
        <v>223495</v>
      </c>
      <c r="K123" s="8">
        <v>43892</v>
      </c>
      <c r="L123" s="9">
        <v>0.727569444444444</v>
      </c>
      <c r="M123" s="10">
        <v>4</v>
      </c>
      <c r="N123" s="8" t="str">
        <f t="shared" si="2"/>
        <v>Mar</v>
      </c>
      <c r="O123">
        <f t="shared" si="3"/>
        <v>2020</v>
      </c>
    </row>
    <row r="124" spans="2:15">
      <c r="B124" s="3" t="s">
        <v>658</v>
      </c>
      <c r="C124" t="s">
        <v>462</v>
      </c>
      <c r="D124" t="s">
        <v>659</v>
      </c>
      <c r="E124" s="81" t="s">
        <v>660</v>
      </c>
      <c r="F124" s="81" t="s">
        <v>350</v>
      </c>
      <c r="G124" t="s">
        <v>351</v>
      </c>
      <c r="H124" t="s">
        <v>23</v>
      </c>
      <c r="I124" s="6">
        <v>53202</v>
      </c>
      <c r="J124" s="7">
        <v>223428</v>
      </c>
      <c r="K124" s="8">
        <v>43525</v>
      </c>
      <c r="L124" s="9">
        <v>0.861608796296296</v>
      </c>
      <c r="M124" s="10">
        <v>4</v>
      </c>
      <c r="N124" s="8" t="str">
        <f t="shared" si="2"/>
        <v>Mar</v>
      </c>
      <c r="O124">
        <f t="shared" si="3"/>
        <v>2019</v>
      </c>
    </row>
    <row r="125" spans="2:15">
      <c r="B125" s="3" t="s">
        <v>661</v>
      </c>
      <c r="C125" t="s">
        <v>598</v>
      </c>
      <c r="D125" t="s">
        <v>662</v>
      </c>
      <c r="E125" t="s">
        <v>663</v>
      </c>
      <c r="F125" t="s">
        <v>664</v>
      </c>
      <c r="G125" t="s">
        <v>665</v>
      </c>
      <c r="H125" t="s">
        <v>23</v>
      </c>
      <c r="I125" s="6">
        <v>60431</v>
      </c>
      <c r="J125" s="7">
        <v>223282</v>
      </c>
      <c r="K125" s="8">
        <v>44110</v>
      </c>
      <c r="L125" s="9">
        <v>0.4415625</v>
      </c>
      <c r="M125" s="10">
        <v>7</v>
      </c>
      <c r="N125" s="8" t="str">
        <f t="shared" si="2"/>
        <v>Oct</v>
      </c>
      <c r="O125">
        <f t="shared" si="3"/>
        <v>2020</v>
      </c>
    </row>
    <row r="126" spans="2:15">
      <c r="B126" s="3" t="s">
        <v>666</v>
      </c>
      <c r="C126" t="s">
        <v>293</v>
      </c>
      <c r="D126" t="s">
        <v>667</v>
      </c>
      <c r="E126" t="s">
        <v>668</v>
      </c>
      <c r="F126" t="s">
        <v>143</v>
      </c>
      <c r="G126" t="s">
        <v>149</v>
      </c>
      <c r="H126" t="s">
        <v>27</v>
      </c>
      <c r="I126" s="6">
        <v>91201</v>
      </c>
      <c r="J126" s="7">
        <v>223264</v>
      </c>
      <c r="K126" s="8">
        <v>43656</v>
      </c>
      <c r="L126" s="9">
        <v>0.0387384259259259</v>
      </c>
      <c r="M126" s="10">
        <v>9</v>
      </c>
      <c r="N126" s="8" t="str">
        <f t="shared" si="2"/>
        <v>Jul</v>
      </c>
      <c r="O126">
        <f t="shared" si="3"/>
        <v>2019</v>
      </c>
    </row>
    <row r="127" spans="2:15">
      <c r="B127" s="3" t="s">
        <v>669</v>
      </c>
      <c r="C127" t="s">
        <v>529</v>
      </c>
      <c r="D127" t="s">
        <v>670</v>
      </c>
      <c r="E127" t="s">
        <v>671</v>
      </c>
      <c r="F127" t="s">
        <v>672</v>
      </c>
      <c r="G127" t="s">
        <v>149</v>
      </c>
      <c r="H127" t="s">
        <v>27</v>
      </c>
      <c r="I127" s="6">
        <v>95110</v>
      </c>
      <c r="J127" s="7">
        <v>222844</v>
      </c>
      <c r="K127" s="8">
        <v>43532</v>
      </c>
      <c r="L127" s="9">
        <v>0.69505787037037</v>
      </c>
      <c r="M127" s="10">
        <v>5</v>
      </c>
      <c r="N127" s="8" t="str">
        <f t="shared" si="2"/>
        <v>Mar</v>
      </c>
      <c r="O127">
        <f t="shared" si="3"/>
        <v>2019</v>
      </c>
    </row>
    <row r="128" spans="2:15">
      <c r="B128" s="3" t="s">
        <v>673</v>
      </c>
      <c r="C128" t="s">
        <v>177</v>
      </c>
      <c r="D128" t="s">
        <v>674</v>
      </c>
      <c r="E128" t="s">
        <v>675</v>
      </c>
      <c r="F128" t="s">
        <v>558</v>
      </c>
      <c r="G128" t="s">
        <v>68</v>
      </c>
      <c r="H128" t="s">
        <v>26</v>
      </c>
      <c r="I128" s="6">
        <v>85250</v>
      </c>
      <c r="J128" s="7">
        <v>222502</v>
      </c>
      <c r="K128" s="8">
        <v>43722</v>
      </c>
      <c r="L128" s="9">
        <v>0.984444444444444</v>
      </c>
      <c r="M128" s="10">
        <v>8</v>
      </c>
      <c r="N128" s="8" t="str">
        <f t="shared" si="2"/>
        <v>Sep</v>
      </c>
      <c r="O128">
        <f t="shared" si="3"/>
        <v>2019</v>
      </c>
    </row>
    <row r="129" spans="2:15">
      <c r="B129" s="3" t="s">
        <v>676</v>
      </c>
      <c r="C129" t="s">
        <v>677</v>
      </c>
      <c r="D129" t="s">
        <v>678</v>
      </c>
      <c r="E129" t="s">
        <v>679</v>
      </c>
      <c r="F129" t="s">
        <v>680</v>
      </c>
      <c r="G129" t="s">
        <v>80</v>
      </c>
      <c r="H129" t="s">
        <v>25</v>
      </c>
      <c r="I129" s="6">
        <v>32301</v>
      </c>
      <c r="J129" s="7">
        <v>222259</v>
      </c>
      <c r="K129" s="8">
        <v>43733</v>
      </c>
      <c r="L129" s="9">
        <v>0.509988425925926</v>
      </c>
      <c r="M129" s="10">
        <v>3</v>
      </c>
      <c r="N129" s="8" t="str">
        <f t="shared" si="2"/>
        <v>Sep</v>
      </c>
      <c r="O129">
        <f t="shared" si="3"/>
        <v>2019</v>
      </c>
    </row>
    <row r="130" spans="2:15">
      <c r="B130" s="3" t="s">
        <v>681</v>
      </c>
      <c r="C130" t="s">
        <v>400</v>
      </c>
      <c r="D130" t="s">
        <v>682</v>
      </c>
      <c r="E130" t="s">
        <v>683</v>
      </c>
      <c r="F130" t="s">
        <v>684</v>
      </c>
      <c r="G130" t="s">
        <v>80</v>
      </c>
      <c r="H130" t="s">
        <v>25</v>
      </c>
      <c r="I130" s="6">
        <v>33122</v>
      </c>
      <c r="J130" s="7">
        <v>221181</v>
      </c>
      <c r="K130" s="8">
        <v>43657</v>
      </c>
      <c r="L130" s="9">
        <v>0.993773148148148</v>
      </c>
      <c r="M130" s="10">
        <v>1</v>
      </c>
      <c r="N130" s="8" t="str">
        <f t="shared" si="2"/>
        <v>Jul</v>
      </c>
      <c r="O130">
        <f t="shared" si="3"/>
        <v>2019</v>
      </c>
    </row>
    <row r="131" spans="2:15">
      <c r="B131" s="3" t="s">
        <v>685</v>
      </c>
      <c r="C131" t="s">
        <v>569</v>
      </c>
      <c r="D131" t="s">
        <v>686</v>
      </c>
      <c r="E131" t="s">
        <v>687</v>
      </c>
      <c r="F131" t="s">
        <v>688</v>
      </c>
      <c r="G131" t="s">
        <v>68</v>
      </c>
      <c r="H131" t="s">
        <v>26</v>
      </c>
      <c r="I131" s="6">
        <v>85201</v>
      </c>
      <c r="J131" s="7">
        <v>221032</v>
      </c>
      <c r="K131" s="8">
        <v>43670</v>
      </c>
      <c r="L131" s="9">
        <v>0.516099537037037</v>
      </c>
      <c r="M131" s="10">
        <v>9</v>
      </c>
      <c r="N131" s="8" t="str">
        <f t="shared" si="2"/>
        <v>Jul</v>
      </c>
      <c r="O131">
        <f t="shared" si="3"/>
        <v>2019</v>
      </c>
    </row>
    <row r="132" spans="2:15">
      <c r="B132" s="3" t="s">
        <v>689</v>
      </c>
      <c r="C132" t="s">
        <v>263</v>
      </c>
      <c r="D132" t="s">
        <v>690</v>
      </c>
      <c r="E132" t="s">
        <v>691</v>
      </c>
      <c r="F132" t="s">
        <v>692</v>
      </c>
      <c r="G132" t="s">
        <v>261</v>
      </c>
      <c r="H132" t="s">
        <v>24</v>
      </c>
      <c r="I132" s="6">
        <v>19102</v>
      </c>
      <c r="J132" s="7">
        <v>220912</v>
      </c>
      <c r="K132" s="8">
        <v>44025</v>
      </c>
      <c r="L132" s="9">
        <v>0.910636574074074</v>
      </c>
      <c r="M132" s="10">
        <v>2</v>
      </c>
      <c r="N132" s="8" t="str">
        <f t="shared" ref="N132:N195" si="4">TEXT(K132,"MMM")</f>
        <v>Jul</v>
      </c>
      <c r="O132">
        <f t="shared" ref="O132:O195" si="5">YEAR(K132)</f>
        <v>2020</v>
      </c>
    </row>
    <row r="133" spans="2:15">
      <c r="B133" s="3" t="s">
        <v>693</v>
      </c>
      <c r="C133" t="s">
        <v>694</v>
      </c>
      <c r="D133" t="s">
        <v>695</v>
      </c>
      <c r="E133" t="s">
        <v>696</v>
      </c>
      <c r="F133" t="s">
        <v>697</v>
      </c>
      <c r="G133" t="s">
        <v>202</v>
      </c>
      <c r="H133" t="s">
        <v>27</v>
      </c>
      <c r="I133" s="6">
        <v>80903</v>
      </c>
      <c r="J133" s="7">
        <v>220776</v>
      </c>
      <c r="K133" s="8">
        <v>43560</v>
      </c>
      <c r="L133" s="9">
        <v>0.529456018518519</v>
      </c>
      <c r="M133" s="10">
        <v>1</v>
      </c>
      <c r="N133" s="8" t="str">
        <f t="shared" si="4"/>
        <v>Apr</v>
      </c>
      <c r="O133">
        <f t="shared" si="5"/>
        <v>2019</v>
      </c>
    </row>
    <row r="134" spans="2:15">
      <c r="B134" s="3" t="s">
        <v>698</v>
      </c>
      <c r="C134" t="s">
        <v>699</v>
      </c>
      <c r="D134" t="s">
        <v>700</v>
      </c>
      <c r="E134" t="s">
        <v>701</v>
      </c>
      <c r="F134" t="s">
        <v>702</v>
      </c>
      <c r="G134" t="s">
        <v>486</v>
      </c>
      <c r="H134" t="s">
        <v>25</v>
      </c>
      <c r="I134" s="6">
        <v>70801</v>
      </c>
      <c r="J134" s="7">
        <v>220661</v>
      </c>
      <c r="K134" s="8">
        <v>43889</v>
      </c>
      <c r="L134" s="9">
        <v>0.419699074074074</v>
      </c>
      <c r="M134" s="10">
        <v>3</v>
      </c>
      <c r="N134" s="8" t="str">
        <f t="shared" si="4"/>
        <v>Feb</v>
      </c>
      <c r="O134">
        <f t="shared" si="5"/>
        <v>2020</v>
      </c>
    </row>
    <row r="135" spans="2:15">
      <c r="B135" s="3" t="s">
        <v>703</v>
      </c>
      <c r="C135" t="s">
        <v>643</v>
      </c>
      <c r="D135" t="s">
        <v>704</v>
      </c>
      <c r="E135" t="s">
        <v>705</v>
      </c>
      <c r="F135" t="s">
        <v>706</v>
      </c>
      <c r="G135" t="s">
        <v>707</v>
      </c>
      <c r="H135" t="s">
        <v>24</v>
      </c>
      <c r="I135" s="6">
        <v>10701</v>
      </c>
      <c r="J135" s="7">
        <v>220637</v>
      </c>
      <c r="K135" s="8">
        <v>43996</v>
      </c>
      <c r="L135" s="9">
        <v>0.0361689814814815</v>
      </c>
      <c r="M135" s="10">
        <v>3</v>
      </c>
      <c r="N135" s="8" t="str">
        <f t="shared" si="4"/>
        <v>Jun</v>
      </c>
      <c r="O135">
        <f t="shared" si="5"/>
        <v>2020</v>
      </c>
    </row>
    <row r="136" spans="2:15">
      <c r="B136" s="3" t="s">
        <v>708</v>
      </c>
      <c r="C136" t="s">
        <v>709</v>
      </c>
      <c r="D136" t="s">
        <v>710</v>
      </c>
      <c r="E136" t="s">
        <v>711</v>
      </c>
      <c r="F136" t="s">
        <v>132</v>
      </c>
      <c r="G136" t="s">
        <v>665</v>
      </c>
      <c r="H136" t="s">
        <v>23</v>
      </c>
      <c r="I136" s="6">
        <v>62701</v>
      </c>
      <c r="J136" s="7">
        <v>220479</v>
      </c>
      <c r="K136" s="8">
        <v>43657</v>
      </c>
      <c r="L136" s="9">
        <v>0.795138888888889</v>
      </c>
      <c r="M136" s="10">
        <v>6</v>
      </c>
      <c r="N136" s="8" t="str">
        <f t="shared" si="4"/>
        <v>Jul</v>
      </c>
      <c r="O136">
        <f t="shared" si="5"/>
        <v>2019</v>
      </c>
    </row>
    <row r="137" spans="2:15">
      <c r="B137" s="3" t="s">
        <v>712</v>
      </c>
      <c r="C137" t="s">
        <v>713</v>
      </c>
      <c r="D137" t="s">
        <v>714</v>
      </c>
      <c r="E137" s="81" t="s">
        <v>715</v>
      </c>
      <c r="F137" s="81" t="s">
        <v>716</v>
      </c>
      <c r="G137" t="s">
        <v>351</v>
      </c>
      <c r="H137" t="s">
        <v>23</v>
      </c>
      <c r="I137" s="6">
        <v>54302</v>
      </c>
      <c r="J137" s="7">
        <v>219901</v>
      </c>
      <c r="K137" s="8">
        <v>43440</v>
      </c>
      <c r="L137" s="9">
        <v>0.80099537037037</v>
      </c>
      <c r="M137" s="10">
        <v>4</v>
      </c>
      <c r="N137" s="8" t="str">
        <f t="shared" si="4"/>
        <v>Dec</v>
      </c>
      <c r="O137">
        <f t="shared" si="5"/>
        <v>2018</v>
      </c>
    </row>
    <row r="138" spans="2:15">
      <c r="B138" s="3" t="s">
        <v>717</v>
      </c>
      <c r="C138" t="s">
        <v>718</v>
      </c>
      <c r="D138" t="s">
        <v>719</v>
      </c>
      <c r="E138" t="s">
        <v>720</v>
      </c>
      <c r="F138" t="s">
        <v>245</v>
      </c>
      <c r="G138" t="s">
        <v>208</v>
      </c>
      <c r="H138" t="s">
        <v>26</v>
      </c>
      <c r="I138" s="6">
        <v>76701</v>
      </c>
      <c r="J138" s="7">
        <v>219888</v>
      </c>
      <c r="K138" s="8">
        <v>43164</v>
      </c>
      <c r="L138" s="9">
        <v>0.394675925925926</v>
      </c>
      <c r="M138" s="10">
        <v>9</v>
      </c>
      <c r="N138" s="8" t="str">
        <f t="shared" si="4"/>
        <v>Mar</v>
      </c>
      <c r="O138">
        <f t="shared" si="5"/>
        <v>2018</v>
      </c>
    </row>
    <row r="139" spans="2:15">
      <c r="B139" s="3" t="s">
        <v>721</v>
      </c>
      <c r="C139" t="s">
        <v>638</v>
      </c>
      <c r="D139" t="s">
        <v>722</v>
      </c>
      <c r="E139" t="s">
        <v>723</v>
      </c>
      <c r="F139" t="s">
        <v>165</v>
      </c>
      <c r="G139" t="s">
        <v>149</v>
      </c>
      <c r="H139" t="s">
        <v>27</v>
      </c>
      <c r="I139" s="6">
        <v>90802</v>
      </c>
      <c r="J139" s="7">
        <v>219681</v>
      </c>
      <c r="K139" s="8">
        <v>43663</v>
      </c>
      <c r="L139" s="9">
        <v>0.572638888888889</v>
      </c>
      <c r="M139" s="10">
        <v>8</v>
      </c>
      <c r="N139" s="8" t="str">
        <f t="shared" si="4"/>
        <v>Jul</v>
      </c>
      <c r="O139">
        <f t="shared" si="5"/>
        <v>2019</v>
      </c>
    </row>
    <row r="140" spans="2:15">
      <c r="B140" s="3" t="s">
        <v>724</v>
      </c>
      <c r="C140" t="s">
        <v>145</v>
      </c>
      <c r="D140" t="s">
        <v>725</v>
      </c>
      <c r="E140" t="s">
        <v>726</v>
      </c>
      <c r="F140" t="s">
        <v>727</v>
      </c>
      <c r="G140" t="s">
        <v>202</v>
      </c>
      <c r="H140" t="s">
        <v>27</v>
      </c>
      <c r="I140" s="6">
        <v>80215</v>
      </c>
      <c r="J140" s="7">
        <v>219571</v>
      </c>
      <c r="K140" s="8">
        <v>43448</v>
      </c>
      <c r="L140" s="9">
        <v>0.461006944444444</v>
      </c>
      <c r="M140" s="10">
        <v>3</v>
      </c>
      <c r="N140" s="8" t="str">
        <f t="shared" si="4"/>
        <v>Dec</v>
      </c>
      <c r="O140">
        <f t="shared" si="5"/>
        <v>2018</v>
      </c>
    </row>
    <row r="141" spans="2:15">
      <c r="B141" s="3" t="s">
        <v>728</v>
      </c>
      <c r="C141" t="s">
        <v>729</v>
      </c>
      <c r="D141" t="s">
        <v>730</v>
      </c>
      <c r="E141" t="s">
        <v>731</v>
      </c>
      <c r="F141" t="s">
        <v>732</v>
      </c>
      <c r="G141" t="s">
        <v>192</v>
      </c>
      <c r="H141" t="s">
        <v>25</v>
      </c>
      <c r="I141" s="6">
        <v>23651</v>
      </c>
      <c r="J141" s="7">
        <v>219469</v>
      </c>
      <c r="K141" s="8">
        <v>43455</v>
      </c>
      <c r="L141" s="9">
        <v>0.0565625</v>
      </c>
      <c r="M141" s="10">
        <v>2</v>
      </c>
      <c r="N141" s="8" t="str">
        <f t="shared" si="4"/>
        <v>Dec</v>
      </c>
      <c r="O141">
        <f t="shared" si="5"/>
        <v>2018</v>
      </c>
    </row>
    <row r="142" spans="2:15">
      <c r="B142" s="3" t="s">
        <v>733</v>
      </c>
      <c r="C142" t="s">
        <v>734</v>
      </c>
      <c r="D142" t="s">
        <v>735</v>
      </c>
      <c r="E142" t="s">
        <v>736</v>
      </c>
      <c r="F142" t="s">
        <v>737</v>
      </c>
      <c r="G142" t="s">
        <v>149</v>
      </c>
      <c r="H142" t="s">
        <v>27</v>
      </c>
      <c r="I142" s="6">
        <v>91730</v>
      </c>
      <c r="J142" s="7">
        <v>219363</v>
      </c>
      <c r="K142" s="8">
        <v>43317</v>
      </c>
      <c r="L142" s="9">
        <v>0.218993055555556</v>
      </c>
      <c r="M142" s="10">
        <v>1</v>
      </c>
      <c r="N142" s="8" t="str">
        <f t="shared" si="4"/>
        <v>Aug</v>
      </c>
      <c r="O142">
        <f t="shared" si="5"/>
        <v>2018</v>
      </c>
    </row>
    <row r="143" spans="2:15">
      <c r="B143" s="3" t="s">
        <v>738</v>
      </c>
      <c r="C143" t="s">
        <v>533</v>
      </c>
      <c r="D143" t="s">
        <v>739</v>
      </c>
      <c r="E143" s="81" t="s">
        <v>740</v>
      </c>
      <c r="F143" s="81" t="s">
        <v>741</v>
      </c>
      <c r="G143" t="s">
        <v>235</v>
      </c>
      <c r="H143" t="s">
        <v>25</v>
      </c>
      <c r="I143" s="6">
        <v>28202</v>
      </c>
      <c r="J143" s="7">
        <v>219099</v>
      </c>
      <c r="K143" s="8">
        <v>43742</v>
      </c>
      <c r="L143" s="9">
        <v>0.699699074074074</v>
      </c>
      <c r="M143" s="10">
        <v>4</v>
      </c>
      <c r="N143" s="8" t="str">
        <f t="shared" si="4"/>
        <v>Oct</v>
      </c>
      <c r="O143">
        <f t="shared" si="5"/>
        <v>2019</v>
      </c>
    </row>
    <row r="144" spans="2:15">
      <c r="B144" s="3" t="s">
        <v>742</v>
      </c>
      <c r="C144" t="s">
        <v>381</v>
      </c>
      <c r="D144" t="s">
        <v>743</v>
      </c>
      <c r="E144" t="s">
        <v>744</v>
      </c>
      <c r="F144" t="s">
        <v>745</v>
      </c>
      <c r="G144" t="s">
        <v>192</v>
      </c>
      <c r="H144" t="s">
        <v>25</v>
      </c>
      <c r="I144" s="6">
        <v>22301</v>
      </c>
      <c r="J144" s="7">
        <v>218970</v>
      </c>
      <c r="K144" s="8">
        <v>43945</v>
      </c>
      <c r="L144" s="9">
        <v>0.803460648148148</v>
      </c>
      <c r="M144" s="10">
        <v>8</v>
      </c>
      <c r="N144" s="8" t="str">
        <f t="shared" si="4"/>
        <v>Apr</v>
      </c>
      <c r="O144">
        <f t="shared" si="5"/>
        <v>2020</v>
      </c>
    </row>
    <row r="145" spans="2:15">
      <c r="B145" s="3" t="s">
        <v>746</v>
      </c>
      <c r="C145" t="s">
        <v>747</v>
      </c>
      <c r="D145" t="s">
        <v>748</v>
      </c>
      <c r="E145" t="s">
        <v>749</v>
      </c>
      <c r="F145" t="s">
        <v>750</v>
      </c>
      <c r="G145" t="s">
        <v>235</v>
      </c>
      <c r="H145" t="s">
        <v>25</v>
      </c>
      <c r="I145" s="6">
        <v>27511</v>
      </c>
      <c r="J145" s="7">
        <v>218865</v>
      </c>
      <c r="K145" s="8">
        <v>43321</v>
      </c>
      <c r="L145" s="9">
        <v>0.416701388888889</v>
      </c>
      <c r="M145" s="10">
        <v>2</v>
      </c>
      <c r="N145" s="8" t="str">
        <f t="shared" si="4"/>
        <v>Aug</v>
      </c>
      <c r="O145">
        <f t="shared" si="5"/>
        <v>2018</v>
      </c>
    </row>
    <row r="146" spans="2:15">
      <c r="B146" s="3" t="s">
        <v>751</v>
      </c>
      <c r="C146" t="s">
        <v>729</v>
      </c>
      <c r="D146" t="s">
        <v>752</v>
      </c>
      <c r="E146" t="s">
        <v>753</v>
      </c>
      <c r="F146" t="s">
        <v>567</v>
      </c>
      <c r="G146" t="s">
        <v>74</v>
      </c>
      <c r="H146" t="s">
        <v>25</v>
      </c>
      <c r="I146" s="6">
        <v>31401</v>
      </c>
      <c r="J146" s="7">
        <v>218101</v>
      </c>
      <c r="K146" s="8">
        <v>43959</v>
      </c>
      <c r="L146" s="9">
        <v>0.495</v>
      </c>
      <c r="M146" s="10">
        <v>6</v>
      </c>
      <c r="N146" s="8" t="str">
        <f t="shared" si="4"/>
        <v>May</v>
      </c>
      <c r="O146">
        <f t="shared" si="5"/>
        <v>2020</v>
      </c>
    </row>
    <row r="147" spans="2:15">
      <c r="B147" s="3" t="s">
        <v>754</v>
      </c>
      <c r="C147" t="s">
        <v>755</v>
      </c>
      <c r="D147" t="s">
        <v>756</v>
      </c>
      <c r="E147" t="s">
        <v>757</v>
      </c>
      <c r="F147" t="s">
        <v>758</v>
      </c>
      <c r="G147" t="s">
        <v>68</v>
      </c>
      <c r="H147" t="s">
        <v>26</v>
      </c>
      <c r="I147" s="6">
        <v>85234</v>
      </c>
      <c r="J147" s="7">
        <v>217829</v>
      </c>
      <c r="K147" s="8">
        <v>44130</v>
      </c>
      <c r="L147" s="9">
        <v>0.760092592592593</v>
      </c>
      <c r="M147" s="10">
        <v>3</v>
      </c>
      <c r="N147" s="8" t="str">
        <f t="shared" si="4"/>
        <v>Oct</v>
      </c>
      <c r="O147">
        <f t="shared" si="5"/>
        <v>2020</v>
      </c>
    </row>
    <row r="148" spans="2:15">
      <c r="B148" s="3" t="s">
        <v>759</v>
      </c>
      <c r="C148" t="s">
        <v>760</v>
      </c>
      <c r="D148" t="s">
        <v>761</v>
      </c>
      <c r="E148" s="81" t="s">
        <v>762</v>
      </c>
      <c r="F148" s="81" t="s">
        <v>763</v>
      </c>
      <c r="G148" t="s">
        <v>80</v>
      </c>
      <c r="H148" t="s">
        <v>25</v>
      </c>
      <c r="I148" s="6">
        <v>32601</v>
      </c>
      <c r="J148" s="7">
        <v>217790</v>
      </c>
      <c r="K148" s="8">
        <v>43104</v>
      </c>
      <c r="L148" s="9">
        <v>0.39556712962963</v>
      </c>
      <c r="M148" s="10">
        <v>4</v>
      </c>
      <c r="N148" s="8" t="str">
        <f t="shared" si="4"/>
        <v>Jan</v>
      </c>
      <c r="O148">
        <f t="shared" si="5"/>
        <v>2018</v>
      </c>
    </row>
    <row r="149" spans="2:15">
      <c r="B149" s="3" t="s">
        <v>764</v>
      </c>
      <c r="C149" t="s">
        <v>765</v>
      </c>
      <c r="D149" t="s">
        <v>766</v>
      </c>
      <c r="E149" t="s">
        <v>767</v>
      </c>
      <c r="F149" t="s">
        <v>768</v>
      </c>
      <c r="G149" t="s">
        <v>93</v>
      </c>
      <c r="H149" t="s">
        <v>23</v>
      </c>
      <c r="I149" s="6">
        <v>46802</v>
      </c>
      <c r="J149" s="7">
        <v>217472</v>
      </c>
      <c r="K149" s="8">
        <v>43221</v>
      </c>
      <c r="L149" s="9">
        <v>0.388055555555556</v>
      </c>
      <c r="M149" s="10">
        <v>3</v>
      </c>
      <c r="N149" s="8" t="str">
        <f t="shared" si="4"/>
        <v>May</v>
      </c>
      <c r="O149">
        <f t="shared" si="5"/>
        <v>2018</v>
      </c>
    </row>
    <row r="150" spans="2:15">
      <c r="B150" s="3" t="s">
        <v>769</v>
      </c>
      <c r="C150" t="s">
        <v>770</v>
      </c>
      <c r="D150" t="s">
        <v>771</v>
      </c>
      <c r="E150" t="s">
        <v>772</v>
      </c>
      <c r="F150" t="s">
        <v>132</v>
      </c>
      <c r="G150" t="s">
        <v>665</v>
      </c>
      <c r="H150" t="s">
        <v>23</v>
      </c>
      <c r="I150" s="6">
        <v>62701</v>
      </c>
      <c r="J150" s="7">
        <v>217128</v>
      </c>
      <c r="K150" s="8">
        <v>43989</v>
      </c>
      <c r="L150" s="9">
        <v>0.343738425925926</v>
      </c>
      <c r="M150" s="10">
        <v>3</v>
      </c>
      <c r="N150" s="8" t="str">
        <f t="shared" si="4"/>
        <v>Jun</v>
      </c>
      <c r="O150">
        <f t="shared" si="5"/>
        <v>2020</v>
      </c>
    </row>
    <row r="151" spans="2:15">
      <c r="B151" s="3" t="s">
        <v>773</v>
      </c>
      <c r="C151" t="s">
        <v>774</v>
      </c>
      <c r="D151" t="s">
        <v>775</v>
      </c>
      <c r="E151" t="s">
        <v>776</v>
      </c>
      <c r="F151" t="s">
        <v>777</v>
      </c>
      <c r="G151" t="s">
        <v>149</v>
      </c>
      <c r="H151" t="s">
        <v>27</v>
      </c>
      <c r="I151" s="6">
        <v>92626</v>
      </c>
      <c r="J151" s="7">
        <v>217124</v>
      </c>
      <c r="K151" s="8">
        <v>43759</v>
      </c>
      <c r="L151" s="9">
        <v>0.0653472222222222</v>
      </c>
      <c r="M151" s="10">
        <v>5</v>
      </c>
      <c r="N151" s="8" t="str">
        <f t="shared" si="4"/>
        <v>Oct</v>
      </c>
      <c r="O151">
        <f t="shared" si="5"/>
        <v>2019</v>
      </c>
    </row>
    <row r="152" spans="2:15">
      <c r="B152" s="3" t="s">
        <v>778</v>
      </c>
      <c r="C152" t="s">
        <v>779</v>
      </c>
      <c r="D152" t="s">
        <v>780</v>
      </c>
      <c r="E152" t="s">
        <v>781</v>
      </c>
      <c r="F152" t="s">
        <v>416</v>
      </c>
      <c r="G152" t="s">
        <v>149</v>
      </c>
      <c r="H152" t="s">
        <v>27</v>
      </c>
      <c r="I152" s="6">
        <v>90001</v>
      </c>
      <c r="J152" s="7">
        <v>216848</v>
      </c>
      <c r="K152" s="8">
        <v>44037</v>
      </c>
      <c r="L152" s="9">
        <v>0.338993055555556</v>
      </c>
      <c r="M152" s="10">
        <v>6</v>
      </c>
      <c r="N152" s="8" t="str">
        <f t="shared" si="4"/>
        <v>Jul</v>
      </c>
      <c r="O152">
        <f t="shared" si="5"/>
        <v>2020</v>
      </c>
    </row>
    <row r="153" spans="2:15">
      <c r="B153" s="3" t="s">
        <v>782</v>
      </c>
      <c r="C153" t="s">
        <v>529</v>
      </c>
      <c r="D153" t="s">
        <v>783</v>
      </c>
      <c r="E153" t="s">
        <v>784</v>
      </c>
      <c r="F153" t="s">
        <v>763</v>
      </c>
      <c r="G153" t="s">
        <v>80</v>
      </c>
      <c r="H153" t="s">
        <v>25</v>
      </c>
      <c r="I153" s="6">
        <v>32601</v>
      </c>
      <c r="J153" s="7">
        <v>216818</v>
      </c>
      <c r="K153" s="8">
        <v>44041</v>
      </c>
      <c r="L153" s="9">
        <v>0.996111111111111</v>
      </c>
      <c r="M153" s="10">
        <v>8</v>
      </c>
      <c r="N153" s="8" t="str">
        <f t="shared" si="4"/>
        <v>Jul</v>
      </c>
      <c r="O153">
        <f t="shared" si="5"/>
        <v>2020</v>
      </c>
    </row>
    <row r="154" spans="2:15">
      <c r="B154" s="3" t="s">
        <v>785</v>
      </c>
      <c r="C154" t="s">
        <v>786</v>
      </c>
      <c r="D154" t="s">
        <v>787</v>
      </c>
      <c r="E154" t="s">
        <v>788</v>
      </c>
      <c r="F154" t="s">
        <v>789</v>
      </c>
      <c r="G154" t="s">
        <v>208</v>
      </c>
      <c r="H154" t="s">
        <v>26</v>
      </c>
      <c r="I154" s="6">
        <v>76301</v>
      </c>
      <c r="J154" s="7">
        <v>215749</v>
      </c>
      <c r="K154" s="8">
        <v>43232</v>
      </c>
      <c r="L154" s="9">
        <v>0.459027777777778</v>
      </c>
      <c r="M154" s="10">
        <v>2</v>
      </c>
      <c r="N154" s="8" t="str">
        <f t="shared" si="4"/>
        <v>May</v>
      </c>
      <c r="O154">
        <f t="shared" si="5"/>
        <v>2018</v>
      </c>
    </row>
    <row r="155" spans="2:15">
      <c r="B155" s="3" t="s">
        <v>790</v>
      </c>
      <c r="C155" t="s">
        <v>462</v>
      </c>
      <c r="D155" t="s">
        <v>791</v>
      </c>
      <c r="E155" t="s">
        <v>792</v>
      </c>
      <c r="F155" t="s">
        <v>793</v>
      </c>
      <c r="G155" t="s">
        <v>149</v>
      </c>
      <c r="H155" t="s">
        <v>27</v>
      </c>
      <c r="I155" s="6">
        <v>92801</v>
      </c>
      <c r="J155" s="7">
        <v>215662</v>
      </c>
      <c r="K155" s="8">
        <v>44140</v>
      </c>
      <c r="L155" s="9">
        <v>0.492175925925926</v>
      </c>
      <c r="M155" s="10">
        <v>5</v>
      </c>
      <c r="N155" s="8" t="str">
        <f t="shared" si="4"/>
        <v>Nov</v>
      </c>
      <c r="O155">
        <f t="shared" si="5"/>
        <v>2020</v>
      </c>
    </row>
    <row r="156" spans="2:15">
      <c r="B156" s="3" t="s">
        <v>794</v>
      </c>
      <c r="C156" t="s">
        <v>124</v>
      </c>
      <c r="D156" t="s">
        <v>795</v>
      </c>
      <c r="E156" t="s">
        <v>796</v>
      </c>
      <c r="F156" t="s">
        <v>797</v>
      </c>
      <c r="G156" t="s">
        <v>149</v>
      </c>
      <c r="H156" t="s">
        <v>27</v>
      </c>
      <c r="I156" s="6">
        <v>94086</v>
      </c>
      <c r="J156" s="7">
        <v>215569</v>
      </c>
      <c r="K156" s="8">
        <v>43418</v>
      </c>
      <c r="L156" s="9">
        <v>0.28443287037037</v>
      </c>
      <c r="M156" s="10">
        <v>3</v>
      </c>
      <c r="N156" s="8" t="str">
        <f t="shared" si="4"/>
        <v>Nov</v>
      </c>
      <c r="O156">
        <f t="shared" si="5"/>
        <v>2018</v>
      </c>
    </row>
    <row r="157" spans="2:15">
      <c r="B157" s="3" t="s">
        <v>798</v>
      </c>
      <c r="C157" t="s">
        <v>227</v>
      </c>
      <c r="D157" t="s">
        <v>799</v>
      </c>
      <c r="E157" t="s">
        <v>800</v>
      </c>
      <c r="F157" t="s">
        <v>801</v>
      </c>
      <c r="G157" t="s">
        <v>602</v>
      </c>
      <c r="H157" t="s">
        <v>25</v>
      </c>
      <c r="I157" s="6">
        <v>29401</v>
      </c>
      <c r="J157" s="7">
        <v>215352</v>
      </c>
      <c r="K157" s="8">
        <v>44160</v>
      </c>
      <c r="L157" s="9">
        <v>0.39755787037037</v>
      </c>
      <c r="M157" s="10">
        <v>3</v>
      </c>
      <c r="N157" s="8" t="str">
        <f t="shared" si="4"/>
        <v>Nov</v>
      </c>
      <c r="O157">
        <f t="shared" si="5"/>
        <v>2020</v>
      </c>
    </row>
    <row r="158" spans="2:15">
      <c r="B158" s="3" t="s">
        <v>802</v>
      </c>
      <c r="C158" t="s">
        <v>803</v>
      </c>
      <c r="D158" t="s">
        <v>804</v>
      </c>
      <c r="E158" t="s">
        <v>805</v>
      </c>
      <c r="F158" t="s">
        <v>601</v>
      </c>
      <c r="G158" t="s">
        <v>133</v>
      </c>
      <c r="H158" t="s">
        <v>23</v>
      </c>
      <c r="I158" s="6">
        <v>65201</v>
      </c>
      <c r="J158" s="7">
        <v>215258</v>
      </c>
      <c r="K158" s="8">
        <v>43843</v>
      </c>
      <c r="L158" s="9">
        <v>0.340034722222222</v>
      </c>
      <c r="M158" s="10">
        <v>9</v>
      </c>
      <c r="N158" s="8" t="str">
        <f t="shared" si="4"/>
        <v>Jan</v>
      </c>
      <c r="O158">
        <f t="shared" si="5"/>
        <v>2020</v>
      </c>
    </row>
    <row r="159" spans="2:15">
      <c r="B159" s="3" t="s">
        <v>806</v>
      </c>
      <c r="C159" t="s">
        <v>807</v>
      </c>
      <c r="D159" t="s">
        <v>808</v>
      </c>
      <c r="E159" t="s">
        <v>809</v>
      </c>
      <c r="F159" t="s">
        <v>175</v>
      </c>
      <c r="G159" t="s">
        <v>104</v>
      </c>
      <c r="H159" t="s">
        <v>23</v>
      </c>
      <c r="I159" s="6">
        <v>48906</v>
      </c>
      <c r="J159" s="7">
        <v>215193</v>
      </c>
      <c r="K159" s="8">
        <v>43691</v>
      </c>
      <c r="L159" s="9">
        <v>0.980659722222222</v>
      </c>
      <c r="M159" s="10">
        <v>3</v>
      </c>
      <c r="N159" s="8" t="str">
        <f t="shared" si="4"/>
        <v>Aug</v>
      </c>
      <c r="O159">
        <f t="shared" si="5"/>
        <v>2019</v>
      </c>
    </row>
    <row r="160" spans="2:15">
      <c r="B160" s="3" t="s">
        <v>810</v>
      </c>
      <c r="C160" t="s">
        <v>183</v>
      </c>
      <c r="D160" t="s">
        <v>811</v>
      </c>
      <c r="E160" t="s">
        <v>812</v>
      </c>
      <c r="F160" t="s">
        <v>132</v>
      </c>
      <c r="G160" t="s">
        <v>665</v>
      </c>
      <c r="H160" t="s">
        <v>23</v>
      </c>
      <c r="I160" s="6">
        <v>62701</v>
      </c>
      <c r="J160" s="7">
        <v>214435</v>
      </c>
      <c r="K160" s="8">
        <v>43214</v>
      </c>
      <c r="L160" s="9">
        <v>0.0288310185185185</v>
      </c>
      <c r="M160" s="10">
        <v>2</v>
      </c>
      <c r="N160" s="8" t="str">
        <f t="shared" si="4"/>
        <v>Apr</v>
      </c>
      <c r="O160">
        <f t="shared" si="5"/>
        <v>2018</v>
      </c>
    </row>
    <row r="161" spans="2:15">
      <c r="B161" s="3" t="s">
        <v>813</v>
      </c>
      <c r="C161" t="s">
        <v>257</v>
      </c>
      <c r="D161" t="s">
        <v>814</v>
      </c>
      <c r="E161" t="s">
        <v>815</v>
      </c>
      <c r="F161" t="s">
        <v>816</v>
      </c>
      <c r="G161" t="s">
        <v>817</v>
      </c>
      <c r="H161" t="s">
        <v>26</v>
      </c>
      <c r="I161" s="6">
        <v>73069</v>
      </c>
      <c r="J161" s="7">
        <v>214319</v>
      </c>
      <c r="K161" s="8">
        <v>43752</v>
      </c>
      <c r="L161" s="9">
        <v>0.252546296296296</v>
      </c>
      <c r="M161" s="10">
        <v>9</v>
      </c>
      <c r="N161" s="8" t="str">
        <f t="shared" si="4"/>
        <v>Oct</v>
      </c>
      <c r="O161">
        <f t="shared" si="5"/>
        <v>2019</v>
      </c>
    </row>
    <row r="162" spans="2:15">
      <c r="B162" s="3" t="s">
        <v>818</v>
      </c>
      <c r="C162" t="s">
        <v>242</v>
      </c>
      <c r="D162" t="s">
        <v>819</v>
      </c>
      <c r="E162" t="s">
        <v>820</v>
      </c>
      <c r="F162" t="s">
        <v>641</v>
      </c>
      <c r="G162" t="s">
        <v>149</v>
      </c>
      <c r="H162" t="s">
        <v>27</v>
      </c>
      <c r="I162" s="6">
        <v>95350</v>
      </c>
      <c r="J162" s="7">
        <v>214039</v>
      </c>
      <c r="K162" s="8">
        <v>43278</v>
      </c>
      <c r="L162" s="9">
        <v>0.456284722222222</v>
      </c>
      <c r="M162" s="10">
        <v>3</v>
      </c>
      <c r="N162" s="8" t="str">
        <f t="shared" si="4"/>
        <v>Jun</v>
      </c>
      <c r="O162">
        <f t="shared" si="5"/>
        <v>2018</v>
      </c>
    </row>
    <row r="163" spans="2:15">
      <c r="B163" s="3" t="s">
        <v>821</v>
      </c>
      <c r="C163" t="s">
        <v>418</v>
      </c>
      <c r="D163" t="s">
        <v>822</v>
      </c>
      <c r="E163" t="s">
        <v>823</v>
      </c>
      <c r="F163" t="s">
        <v>824</v>
      </c>
      <c r="G163" t="s">
        <v>251</v>
      </c>
      <c r="H163" t="s">
        <v>27</v>
      </c>
      <c r="I163" s="6">
        <v>98101</v>
      </c>
      <c r="J163" s="7">
        <v>213942</v>
      </c>
      <c r="K163" s="8">
        <v>43252</v>
      </c>
      <c r="L163" s="9">
        <v>0.968194444444444</v>
      </c>
      <c r="M163" s="10">
        <v>6</v>
      </c>
      <c r="N163" s="8" t="str">
        <f t="shared" si="4"/>
        <v>Jun</v>
      </c>
      <c r="O163">
        <f t="shared" si="5"/>
        <v>2018</v>
      </c>
    </row>
    <row r="164" spans="2:15">
      <c r="B164" s="3" t="s">
        <v>825</v>
      </c>
      <c r="C164" t="s">
        <v>826</v>
      </c>
      <c r="D164" t="s">
        <v>827</v>
      </c>
      <c r="E164" t="s">
        <v>828</v>
      </c>
      <c r="F164" t="s">
        <v>548</v>
      </c>
      <c r="G164" t="s">
        <v>149</v>
      </c>
      <c r="H164" t="s">
        <v>27</v>
      </c>
      <c r="I164" s="6">
        <v>94533</v>
      </c>
      <c r="J164" s="7">
        <v>213913</v>
      </c>
      <c r="K164" s="8">
        <v>43989</v>
      </c>
      <c r="L164" s="9">
        <v>0.846793981481481</v>
      </c>
      <c r="M164" s="10">
        <v>6</v>
      </c>
      <c r="N164" s="8" t="str">
        <f t="shared" si="4"/>
        <v>Jun</v>
      </c>
      <c r="O164">
        <f t="shared" si="5"/>
        <v>2020</v>
      </c>
    </row>
    <row r="165" spans="2:15">
      <c r="B165" s="3" t="s">
        <v>829</v>
      </c>
      <c r="C165" t="s">
        <v>598</v>
      </c>
      <c r="D165" t="s">
        <v>830</v>
      </c>
      <c r="E165" t="s">
        <v>831</v>
      </c>
      <c r="F165" t="s">
        <v>832</v>
      </c>
      <c r="G165" t="s">
        <v>202</v>
      </c>
      <c r="H165" t="s">
        <v>27</v>
      </c>
      <c r="I165" s="6">
        <v>80010</v>
      </c>
      <c r="J165" s="7">
        <v>213656</v>
      </c>
      <c r="K165" s="8">
        <v>43546</v>
      </c>
      <c r="L165" s="9">
        <v>0.474571759259259</v>
      </c>
      <c r="M165" s="10">
        <v>3</v>
      </c>
      <c r="N165" s="8" t="str">
        <f t="shared" si="4"/>
        <v>Mar</v>
      </c>
      <c r="O165">
        <f t="shared" si="5"/>
        <v>2019</v>
      </c>
    </row>
    <row r="166" spans="2:15">
      <c r="B166" s="3" t="s">
        <v>833</v>
      </c>
      <c r="C166" t="s">
        <v>834</v>
      </c>
      <c r="D166" t="s">
        <v>835</v>
      </c>
      <c r="E166" t="s">
        <v>836</v>
      </c>
      <c r="F166" t="s">
        <v>732</v>
      </c>
      <c r="G166" t="s">
        <v>192</v>
      </c>
      <c r="H166" t="s">
        <v>25</v>
      </c>
      <c r="I166" s="6">
        <v>23651</v>
      </c>
      <c r="J166" s="7">
        <v>213570</v>
      </c>
      <c r="K166" s="8">
        <v>43433</v>
      </c>
      <c r="L166" s="9">
        <v>0.869791666666667</v>
      </c>
      <c r="M166" s="10">
        <v>8</v>
      </c>
      <c r="N166" s="8" t="str">
        <f t="shared" si="4"/>
        <v>Nov</v>
      </c>
      <c r="O166">
        <f t="shared" si="5"/>
        <v>2018</v>
      </c>
    </row>
    <row r="167" spans="2:15">
      <c r="B167" s="3" t="s">
        <v>837</v>
      </c>
      <c r="C167" t="s">
        <v>838</v>
      </c>
      <c r="D167" t="s">
        <v>839</v>
      </c>
      <c r="E167" t="s">
        <v>840</v>
      </c>
      <c r="F167" t="s">
        <v>841</v>
      </c>
      <c r="G167" t="s">
        <v>817</v>
      </c>
      <c r="H167" t="s">
        <v>26</v>
      </c>
      <c r="I167" s="6">
        <v>73102</v>
      </c>
      <c r="J167" s="7">
        <v>213365</v>
      </c>
      <c r="K167" s="8">
        <v>43452</v>
      </c>
      <c r="L167" s="9">
        <v>0.801736111111111</v>
      </c>
      <c r="M167" s="10">
        <v>3</v>
      </c>
      <c r="N167" s="8" t="str">
        <f t="shared" si="4"/>
        <v>Dec</v>
      </c>
      <c r="O167">
        <f t="shared" si="5"/>
        <v>2018</v>
      </c>
    </row>
    <row r="168" spans="2:15">
      <c r="B168" s="3" t="s">
        <v>842</v>
      </c>
      <c r="C168" t="s">
        <v>843</v>
      </c>
      <c r="D168" t="s">
        <v>844</v>
      </c>
      <c r="E168" t="s">
        <v>845</v>
      </c>
      <c r="F168" t="s">
        <v>846</v>
      </c>
      <c r="G168" t="s">
        <v>149</v>
      </c>
      <c r="H168" t="s">
        <v>27</v>
      </c>
      <c r="I168" s="6">
        <v>94541</v>
      </c>
      <c r="J168" s="7">
        <v>212948</v>
      </c>
      <c r="K168" s="8">
        <v>43702</v>
      </c>
      <c r="L168" s="9">
        <v>0.667581018518518</v>
      </c>
      <c r="M168" s="10">
        <v>3</v>
      </c>
      <c r="N168" s="8" t="str">
        <f t="shared" si="4"/>
        <v>Aug</v>
      </c>
      <c r="O168">
        <f t="shared" si="5"/>
        <v>2019</v>
      </c>
    </row>
    <row r="169" spans="2:15">
      <c r="B169" s="3" t="s">
        <v>847</v>
      </c>
      <c r="C169" t="s">
        <v>183</v>
      </c>
      <c r="D169" t="s">
        <v>848</v>
      </c>
      <c r="E169" t="s">
        <v>849</v>
      </c>
      <c r="F169" t="s">
        <v>741</v>
      </c>
      <c r="G169" t="s">
        <v>235</v>
      </c>
      <c r="H169" t="s">
        <v>25</v>
      </c>
      <c r="I169" s="6">
        <v>28202</v>
      </c>
      <c r="J169" s="7">
        <v>212761</v>
      </c>
      <c r="K169" s="8">
        <v>43539</v>
      </c>
      <c r="L169" s="9">
        <v>0.294363425925926</v>
      </c>
      <c r="M169" s="10">
        <v>3</v>
      </c>
      <c r="N169" s="8" t="str">
        <f t="shared" si="4"/>
        <v>Mar</v>
      </c>
      <c r="O169">
        <f t="shared" si="5"/>
        <v>2019</v>
      </c>
    </row>
    <row r="170" spans="2:15">
      <c r="B170" s="3" t="s">
        <v>850</v>
      </c>
      <c r="C170" t="s">
        <v>851</v>
      </c>
      <c r="D170" t="s">
        <v>852</v>
      </c>
      <c r="E170" t="s">
        <v>853</v>
      </c>
      <c r="F170" t="s">
        <v>286</v>
      </c>
      <c r="G170" t="s">
        <v>208</v>
      </c>
      <c r="H170" t="s">
        <v>26</v>
      </c>
      <c r="I170" s="6">
        <v>78401</v>
      </c>
      <c r="J170" s="7">
        <v>212204</v>
      </c>
      <c r="K170" s="8">
        <v>43314</v>
      </c>
      <c r="L170" s="9">
        <v>0.0657638888888889</v>
      </c>
      <c r="M170" s="10">
        <v>1</v>
      </c>
      <c r="N170" s="8" t="str">
        <f t="shared" si="4"/>
        <v>Aug</v>
      </c>
      <c r="O170">
        <f t="shared" si="5"/>
        <v>2018</v>
      </c>
    </row>
    <row r="171" spans="2:15">
      <c r="B171" s="3" t="s">
        <v>854</v>
      </c>
      <c r="C171" t="s">
        <v>855</v>
      </c>
      <c r="D171" t="s">
        <v>856</v>
      </c>
      <c r="E171" t="s">
        <v>857</v>
      </c>
      <c r="F171" t="s">
        <v>858</v>
      </c>
      <c r="G171" t="s">
        <v>328</v>
      </c>
      <c r="H171" t="s">
        <v>24</v>
      </c>
      <c r="I171" s="6" t="s">
        <v>859</v>
      </c>
      <c r="J171" s="7">
        <v>212146</v>
      </c>
      <c r="K171" s="8">
        <v>43292</v>
      </c>
      <c r="L171" s="9">
        <v>0.987349537037037</v>
      </c>
      <c r="M171" s="10">
        <v>8</v>
      </c>
      <c r="N171" s="8" t="str">
        <f t="shared" si="4"/>
        <v>Jul</v>
      </c>
      <c r="O171">
        <f t="shared" si="5"/>
        <v>2018</v>
      </c>
    </row>
    <row r="172" spans="2:15">
      <c r="B172" s="3" t="s">
        <v>860</v>
      </c>
      <c r="C172" t="s">
        <v>699</v>
      </c>
      <c r="D172" t="s">
        <v>861</v>
      </c>
      <c r="E172" t="s">
        <v>862</v>
      </c>
      <c r="F172" t="s">
        <v>480</v>
      </c>
      <c r="G172" t="s">
        <v>149</v>
      </c>
      <c r="H172" t="s">
        <v>27</v>
      </c>
      <c r="I172" s="6">
        <v>93701</v>
      </c>
      <c r="J172" s="7">
        <v>211983</v>
      </c>
      <c r="K172" s="8">
        <v>43161</v>
      </c>
      <c r="L172" s="9">
        <v>0.338703703703704</v>
      </c>
      <c r="M172" s="10">
        <v>2</v>
      </c>
      <c r="N172" s="8" t="str">
        <f t="shared" si="4"/>
        <v>Mar</v>
      </c>
      <c r="O172">
        <f t="shared" si="5"/>
        <v>2018</v>
      </c>
    </row>
    <row r="173" spans="2:15">
      <c r="B173" s="3" t="s">
        <v>863</v>
      </c>
      <c r="C173" t="s">
        <v>864</v>
      </c>
      <c r="D173" t="s">
        <v>865</v>
      </c>
      <c r="E173" t="s">
        <v>866</v>
      </c>
      <c r="F173" t="s">
        <v>867</v>
      </c>
      <c r="G173" t="s">
        <v>149</v>
      </c>
      <c r="H173" t="s">
        <v>27</v>
      </c>
      <c r="I173" s="6">
        <v>92101</v>
      </c>
      <c r="J173" s="7">
        <v>211981</v>
      </c>
      <c r="K173" s="8">
        <v>43716</v>
      </c>
      <c r="L173" s="9">
        <v>0.668599537037037</v>
      </c>
      <c r="M173" s="10">
        <v>1</v>
      </c>
      <c r="N173" s="8" t="str">
        <f t="shared" si="4"/>
        <v>Sep</v>
      </c>
      <c r="O173">
        <f t="shared" si="5"/>
        <v>2019</v>
      </c>
    </row>
    <row r="174" spans="2:15">
      <c r="B174" s="3" t="s">
        <v>868</v>
      </c>
      <c r="C174" t="s">
        <v>167</v>
      </c>
      <c r="D174" t="s">
        <v>869</v>
      </c>
      <c r="E174" t="s">
        <v>870</v>
      </c>
      <c r="F174" t="s">
        <v>871</v>
      </c>
      <c r="G174" t="s">
        <v>149</v>
      </c>
      <c r="H174" t="s">
        <v>27</v>
      </c>
      <c r="I174" s="6">
        <v>92553</v>
      </c>
      <c r="J174" s="7">
        <v>211825</v>
      </c>
      <c r="K174" s="8">
        <v>44083</v>
      </c>
      <c r="L174" s="9">
        <v>0.924918981481481</v>
      </c>
      <c r="M174" s="10">
        <v>5</v>
      </c>
      <c r="N174" s="8" t="str">
        <f t="shared" si="4"/>
        <v>Sep</v>
      </c>
      <c r="O174">
        <f t="shared" si="5"/>
        <v>2020</v>
      </c>
    </row>
    <row r="175" spans="2:15">
      <c r="B175" s="3" t="s">
        <v>872</v>
      </c>
      <c r="C175" t="s">
        <v>643</v>
      </c>
      <c r="D175" t="s">
        <v>873</v>
      </c>
      <c r="E175" t="s">
        <v>874</v>
      </c>
      <c r="F175" t="s">
        <v>398</v>
      </c>
      <c r="G175" t="s">
        <v>192</v>
      </c>
      <c r="H175" t="s">
        <v>25</v>
      </c>
      <c r="I175" s="6">
        <v>23219</v>
      </c>
      <c r="J175" s="7">
        <v>211090</v>
      </c>
      <c r="K175" s="8">
        <v>44068</v>
      </c>
      <c r="L175" s="9">
        <v>0.870243055555556</v>
      </c>
      <c r="M175" s="10">
        <v>6</v>
      </c>
      <c r="N175" s="8" t="str">
        <f t="shared" si="4"/>
        <v>Aug</v>
      </c>
      <c r="O175">
        <f t="shared" si="5"/>
        <v>2020</v>
      </c>
    </row>
    <row r="176" spans="2:15">
      <c r="B176" s="3" t="s">
        <v>875</v>
      </c>
      <c r="C176" t="s">
        <v>204</v>
      </c>
      <c r="D176" t="s">
        <v>876</v>
      </c>
      <c r="E176" t="s">
        <v>877</v>
      </c>
      <c r="F176" t="s">
        <v>797</v>
      </c>
      <c r="G176" t="s">
        <v>149</v>
      </c>
      <c r="H176" t="s">
        <v>27</v>
      </c>
      <c r="I176" s="6">
        <v>94086</v>
      </c>
      <c r="J176" s="7">
        <v>211008</v>
      </c>
      <c r="K176" s="8">
        <v>43965</v>
      </c>
      <c r="L176" s="9">
        <v>0.477349537037037</v>
      </c>
      <c r="M176" s="10">
        <v>1</v>
      </c>
      <c r="N176" s="8" t="str">
        <f t="shared" si="4"/>
        <v>May</v>
      </c>
      <c r="O176">
        <f t="shared" si="5"/>
        <v>2020</v>
      </c>
    </row>
    <row r="177" spans="2:15">
      <c r="B177" s="3" t="s">
        <v>878</v>
      </c>
      <c r="C177" t="s">
        <v>413</v>
      </c>
      <c r="D177" t="s">
        <v>879</v>
      </c>
      <c r="E177" t="s">
        <v>880</v>
      </c>
      <c r="F177" t="s">
        <v>881</v>
      </c>
      <c r="G177" t="s">
        <v>817</v>
      </c>
      <c r="H177" t="s">
        <v>26</v>
      </c>
      <c r="I177" s="6">
        <v>74103</v>
      </c>
      <c r="J177" s="7">
        <v>210727</v>
      </c>
      <c r="K177" s="8">
        <v>43373</v>
      </c>
      <c r="L177" s="9">
        <v>0.679270833333333</v>
      </c>
      <c r="M177" s="10">
        <v>7</v>
      </c>
      <c r="N177" s="8" t="str">
        <f t="shared" si="4"/>
        <v>Sep</v>
      </c>
      <c r="O177">
        <f t="shared" si="5"/>
        <v>2018</v>
      </c>
    </row>
    <row r="178" spans="2:15">
      <c r="B178" s="3" t="s">
        <v>882</v>
      </c>
      <c r="C178" t="s">
        <v>515</v>
      </c>
      <c r="D178" t="s">
        <v>883</v>
      </c>
      <c r="E178" t="s">
        <v>884</v>
      </c>
      <c r="F178" t="s">
        <v>885</v>
      </c>
      <c r="G178" t="s">
        <v>80</v>
      </c>
      <c r="H178" t="s">
        <v>25</v>
      </c>
      <c r="I178" s="6">
        <v>33019</v>
      </c>
      <c r="J178" s="7">
        <v>210255</v>
      </c>
      <c r="K178" s="8">
        <v>43748</v>
      </c>
      <c r="L178" s="9">
        <v>0.222106481481481</v>
      </c>
      <c r="M178" s="10">
        <v>3</v>
      </c>
      <c r="N178" s="8" t="str">
        <f t="shared" si="4"/>
        <v>Oct</v>
      </c>
      <c r="O178">
        <f t="shared" si="5"/>
        <v>2019</v>
      </c>
    </row>
    <row r="179" spans="2:15">
      <c r="B179" s="3" t="s">
        <v>886</v>
      </c>
      <c r="C179" t="s">
        <v>887</v>
      </c>
      <c r="D179" t="s">
        <v>888</v>
      </c>
      <c r="E179" t="s">
        <v>889</v>
      </c>
      <c r="F179" t="s">
        <v>890</v>
      </c>
      <c r="G179" t="s">
        <v>149</v>
      </c>
      <c r="H179" t="s">
        <v>27</v>
      </c>
      <c r="I179" s="6">
        <v>95401</v>
      </c>
      <c r="J179" s="7">
        <v>209765</v>
      </c>
      <c r="K179" s="8">
        <v>44070</v>
      </c>
      <c r="L179" s="9">
        <v>0.451458333333333</v>
      </c>
      <c r="M179" s="10">
        <v>2</v>
      </c>
      <c r="N179" s="8" t="str">
        <f t="shared" si="4"/>
        <v>Aug</v>
      </c>
      <c r="O179">
        <f t="shared" si="5"/>
        <v>2020</v>
      </c>
    </row>
    <row r="180" spans="2:15">
      <c r="B180" s="3" t="s">
        <v>891</v>
      </c>
      <c r="C180" t="s">
        <v>892</v>
      </c>
      <c r="D180" t="s">
        <v>893</v>
      </c>
      <c r="E180" t="s">
        <v>894</v>
      </c>
      <c r="F180" t="s">
        <v>777</v>
      </c>
      <c r="G180" t="s">
        <v>149</v>
      </c>
      <c r="H180" t="s">
        <v>27</v>
      </c>
      <c r="I180" s="6">
        <v>92626</v>
      </c>
      <c r="J180" s="7">
        <v>209689</v>
      </c>
      <c r="K180" s="8">
        <v>43974</v>
      </c>
      <c r="L180" s="9">
        <v>0.0348148148148149</v>
      </c>
      <c r="M180" s="10">
        <v>5</v>
      </c>
      <c r="N180" s="8" t="str">
        <f t="shared" si="4"/>
        <v>May</v>
      </c>
      <c r="O180">
        <f t="shared" si="5"/>
        <v>2020</v>
      </c>
    </row>
    <row r="181" spans="2:15">
      <c r="B181" s="3" t="s">
        <v>895</v>
      </c>
      <c r="C181" t="s">
        <v>353</v>
      </c>
      <c r="D181" t="s">
        <v>896</v>
      </c>
      <c r="E181" t="s">
        <v>897</v>
      </c>
      <c r="F181" t="s">
        <v>846</v>
      </c>
      <c r="G181" t="s">
        <v>149</v>
      </c>
      <c r="H181" t="s">
        <v>27</v>
      </c>
      <c r="I181" s="6">
        <v>94541</v>
      </c>
      <c r="J181" s="7">
        <v>209641</v>
      </c>
      <c r="K181" s="8">
        <v>43146</v>
      </c>
      <c r="L181" s="9">
        <v>0.55619212962963</v>
      </c>
      <c r="M181" s="10">
        <v>8</v>
      </c>
      <c r="N181" s="8" t="str">
        <f t="shared" si="4"/>
        <v>Feb</v>
      </c>
      <c r="O181">
        <f t="shared" si="5"/>
        <v>2018</v>
      </c>
    </row>
    <row r="182" spans="2:15">
      <c r="B182" s="3" t="s">
        <v>898</v>
      </c>
      <c r="C182" t="s">
        <v>760</v>
      </c>
      <c r="D182" t="s">
        <v>899</v>
      </c>
      <c r="E182" t="s">
        <v>900</v>
      </c>
      <c r="F182" t="s">
        <v>191</v>
      </c>
      <c r="G182" t="s">
        <v>192</v>
      </c>
      <c r="H182" t="s">
        <v>25</v>
      </c>
      <c r="I182" s="6">
        <v>23502</v>
      </c>
      <c r="J182" s="7">
        <v>209227</v>
      </c>
      <c r="K182" s="8">
        <v>43118</v>
      </c>
      <c r="L182" s="9">
        <v>0.952280092592593</v>
      </c>
      <c r="M182" s="10">
        <v>3</v>
      </c>
      <c r="N182" s="8" t="str">
        <f t="shared" si="4"/>
        <v>Jan</v>
      </c>
      <c r="O182">
        <f t="shared" si="5"/>
        <v>2018</v>
      </c>
    </row>
    <row r="183" spans="2:15">
      <c r="B183" s="3" t="s">
        <v>901</v>
      </c>
      <c r="C183" t="s">
        <v>82</v>
      </c>
      <c r="D183" t="s">
        <v>902</v>
      </c>
      <c r="E183" t="s">
        <v>903</v>
      </c>
      <c r="F183" t="s">
        <v>832</v>
      </c>
      <c r="G183" t="s">
        <v>202</v>
      </c>
      <c r="H183" t="s">
        <v>27</v>
      </c>
      <c r="I183" s="6">
        <v>80010</v>
      </c>
      <c r="J183" s="7">
        <v>208546</v>
      </c>
      <c r="K183" s="8">
        <v>43707</v>
      </c>
      <c r="L183" s="9">
        <v>0.621296296296296</v>
      </c>
      <c r="M183" s="10">
        <v>3</v>
      </c>
      <c r="N183" s="8" t="str">
        <f t="shared" si="4"/>
        <v>Aug</v>
      </c>
      <c r="O183">
        <f t="shared" si="5"/>
        <v>2019</v>
      </c>
    </row>
    <row r="184" spans="2:15">
      <c r="B184" s="3" t="s">
        <v>904</v>
      </c>
      <c r="C184" t="s">
        <v>709</v>
      </c>
      <c r="D184" t="s">
        <v>905</v>
      </c>
      <c r="E184" t="s">
        <v>906</v>
      </c>
      <c r="F184" t="s">
        <v>201</v>
      </c>
      <c r="G184" t="s">
        <v>202</v>
      </c>
      <c r="H184" t="s">
        <v>27</v>
      </c>
      <c r="I184" s="6">
        <v>80002</v>
      </c>
      <c r="J184" s="7">
        <v>208482</v>
      </c>
      <c r="K184" s="8">
        <v>43160</v>
      </c>
      <c r="L184" s="9">
        <v>0.664016203703704</v>
      </c>
      <c r="M184" s="10">
        <v>8</v>
      </c>
      <c r="N184" s="8" t="str">
        <f t="shared" si="4"/>
        <v>Mar</v>
      </c>
      <c r="O184">
        <f t="shared" si="5"/>
        <v>2018</v>
      </c>
    </row>
    <row r="185" spans="2:15">
      <c r="B185" s="3" t="s">
        <v>907</v>
      </c>
      <c r="C185" t="s">
        <v>908</v>
      </c>
      <c r="D185" t="s">
        <v>909</v>
      </c>
      <c r="E185" s="81" t="s">
        <v>910</v>
      </c>
      <c r="F185" s="81" t="s">
        <v>911</v>
      </c>
      <c r="G185" t="s">
        <v>208</v>
      </c>
      <c r="H185" t="s">
        <v>26</v>
      </c>
      <c r="I185" s="6">
        <v>78040</v>
      </c>
      <c r="J185" s="7">
        <v>208467</v>
      </c>
      <c r="K185" s="8">
        <v>43530</v>
      </c>
      <c r="L185" s="9">
        <v>0.953796296296296</v>
      </c>
      <c r="M185" s="10">
        <v>4</v>
      </c>
      <c r="N185" s="8" t="str">
        <f t="shared" si="4"/>
        <v>Mar</v>
      </c>
      <c r="O185">
        <f t="shared" si="5"/>
        <v>2019</v>
      </c>
    </row>
    <row r="186" spans="2:15">
      <c r="B186" s="3" t="s">
        <v>912</v>
      </c>
      <c r="C186" t="s">
        <v>257</v>
      </c>
      <c r="D186" t="s">
        <v>913</v>
      </c>
      <c r="E186" t="s">
        <v>914</v>
      </c>
      <c r="F186" t="s">
        <v>915</v>
      </c>
      <c r="G186" t="s">
        <v>80</v>
      </c>
      <c r="H186" t="s">
        <v>25</v>
      </c>
      <c r="I186" s="6">
        <v>33065</v>
      </c>
      <c r="J186" s="7">
        <v>208433</v>
      </c>
      <c r="K186" s="8">
        <v>43828</v>
      </c>
      <c r="L186" s="9">
        <v>0.0174189814814814</v>
      </c>
      <c r="M186" s="10">
        <v>3</v>
      </c>
      <c r="N186" s="8" t="str">
        <f t="shared" si="4"/>
        <v>Dec</v>
      </c>
      <c r="O186">
        <f t="shared" si="5"/>
        <v>2019</v>
      </c>
    </row>
    <row r="187" spans="2:15">
      <c r="B187" s="3" t="s">
        <v>916</v>
      </c>
      <c r="C187" t="s">
        <v>917</v>
      </c>
      <c r="D187" t="s">
        <v>918</v>
      </c>
      <c r="E187" t="s">
        <v>919</v>
      </c>
      <c r="F187" t="s">
        <v>911</v>
      </c>
      <c r="G187" t="s">
        <v>208</v>
      </c>
      <c r="H187" t="s">
        <v>26</v>
      </c>
      <c r="I187" s="6">
        <v>78040</v>
      </c>
      <c r="J187" s="7">
        <v>208339</v>
      </c>
      <c r="K187" s="8">
        <v>43770</v>
      </c>
      <c r="L187" s="9">
        <v>0.18619212962963</v>
      </c>
      <c r="M187" s="10">
        <v>8</v>
      </c>
      <c r="N187" s="8" t="str">
        <f t="shared" si="4"/>
        <v>Nov</v>
      </c>
      <c r="O187">
        <f t="shared" si="5"/>
        <v>2019</v>
      </c>
    </row>
    <row r="188" spans="2:15">
      <c r="B188" s="3" t="s">
        <v>920</v>
      </c>
      <c r="C188" t="s">
        <v>183</v>
      </c>
      <c r="D188" t="s">
        <v>921</v>
      </c>
      <c r="E188" t="s">
        <v>922</v>
      </c>
      <c r="F188" t="s">
        <v>138</v>
      </c>
      <c r="G188" t="s">
        <v>99</v>
      </c>
      <c r="H188" t="s">
        <v>23</v>
      </c>
      <c r="I188" s="6">
        <v>66603</v>
      </c>
      <c r="J188" s="7">
        <v>207938</v>
      </c>
      <c r="K188" s="8">
        <v>43167</v>
      </c>
      <c r="L188" s="9">
        <v>0.057650462962963</v>
      </c>
      <c r="M188" s="10">
        <v>3</v>
      </c>
      <c r="N188" s="8" t="str">
        <f t="shared" si="4"/>
        <v>Mar</v>
      </c>
      <c r="O188">
        <f t="shared" si="5"/>
        <v>2018</v>
      </c>
    </row>
    <row r="189" spans="2:15">
      <c r="B189" s="3" t="s">
        <v>923</v>
      </c>
      <c r="C189" t="s">
        <v>834</v>
      </c>
      <c r="D189" t="s">
        <v>924</v>
      </c>
      <c r="E189" t="s">
        <v>925</v>
      </c>
      <c r="F189" t="s">
        <v>345</v>
      </c>
      <c r="G189" t="s">
        <v>181</v>
      </c>
      <c r="H189" t="s">
        <v>27</v>
      </c>
      <c r="I189" s="6">
        <v>84601</v>
      </c>
      <c r="J189" s="7">
        <v>207550</v>
      </c>
      <c r="K189" s="8">
        <v>43827</v>
      </c>
      <c r="L189" s="9">
        <v>0.88943287037037</v>
      </c>
      <c r="M189" s="10">
        <v>6</v>
      </c>
      <c r="N189" s="8" t="str">
        <f t="shared" si="4"/>
        <v>Dec</v>
      </c>
      <c r="O189">
        <f t="shared" si="5"/>
        <v>2019</v>
      </c>
    </row>
    <row r="190" spans="2:15">
      <c r="B190" s="3" t="s">
        <v>926</v>
      </c>
      <c r="C190" t="s">
        <v>257</v>
      </c>
      <c r="D190" t="s">
        <v>927</v>
      </c>
      <c r="E190" t="s">
        <v>928</v>
      </c>
      <c r="F190" t="s">
        <v>98</v>
      </c>
      <c r="G190" t="s">
        <v>629</v>
      </c>
      <c r="H190" t="s">
        <v>23</v>
      </c>
      <c r="I190" s="6">
        <v>68502</v>
      </c>
      <c r="J190" s="7">
        <v>207525</v>
      </c>
      <c r="K190" s="8">
        <v>43302</v>
      </c>
      <c r="L190" s="9">
        <v>0.179016203703704</v>
      </c>
      <c r="M190" s="10">
        <v>2</v>
      </c>
      <c r="N190" s="8" t="str">
        <f t="shared" si="4"/>
        <v>Jul</v>
      </c>
      <c r="O190">
        <f t="shared" si="5"/>
        <v>2018</v>
      </c>
    </row>
    <row r="191" spans="2:15">
      <c r="B191" s="3" t="s">
        <v>929</v>
      </c>
      <c r="C191" t="s">
        <v>183</v>
      </c>
      <c r="D191" t="s">
        <v>930</v>
      </c>
      <c r="E191" t="s">
        <v>931</v>
      </c>
      <c r="F191" t="s">
        <v>932</v>
      </c>
      <c r="G191" t="s">
        <v>933</v>
      </c>
      <c r="H191" t="s">
        <v>24</v>
      </c>
      <c r="I191" s="6">
        <v>21201</v>
      </c>
      <c r="J191" s="7">
        <v>207069</v>
      </c>
      <c r="K191" s="8">
        <v>43564</v>
      </c>
      <c r="L191" s="9">
        <v>0.0447337962962963</v>
      </c>
      <c r="M191" s="10">
        <v>1</v>
      </c>
      <c r="N191" s="8" t="str">
        <f t="shared" si="4"/>
        <v>Apr</v>
      </c>
      <c r="O191">
        <f t="shared" si="5"/>
        <v>2019</v>
      </c>
    </row>
    <row r="192" spans="2:15">
      <c r="B192" s="3" t="s">
        <v>934</v>
      </c>
      <c r="C192" t="s">
        <v>935</v>
      </c>
      <c r="D192" t="s">
        <v>936</v>
      </c>
      <c r="E192" t="s">
        <v>937</v>
      </c>
      <c r="F192" t="s">
        <v>938</v>
      </c>
      <c r="G192" t="s">
        <v>80</v>
      </c>
      <c r="H192" t="s">
        <v>25</v>
      </c>
      <c r="I192" s="6">
        <v>34952</v>
      </c>
      <c r="J192" s="7">
        <v>206874</v>
      </c>
      <c r="K192" s="8">
        <v>43346</v>
      </c>
      <c r="L192" s="9">
        <v>0.779351851851852</v>
      </c>
      <c r="M192" s="10">
        <v>7</v>
      </c>
      <c r="N192" s="8" t="str">
        <f t="shared" si="4"/>
        <v>Sep</v>
      </c>
      <c r="O192">
        <f t="shared" si="5"/>
        <v>2018</v>
      </c>
    </row>
    <row r="193" spans="2:15">
      <c r="B193" s="3" t="s">
        <v>939</v>
      </c>
      <c r="C193" t="s">
        <v>324</v>
      </c>
      <c r="D193" t="s">
        <v>940</v>
      </c>
      <c r="E193" t="s">
        <v>941</v>
      </c>
      <c r="F193" t="s">
        <v>508</v>
      </c>
      <c r="G193" t="s">
        <v>104</v>
      </c>
      <c r="H193" t="s">
        <v>23</v>
      </c>
      <c r="I193" s="6">
        <v>48103</v>
      </c>
      <c r="J193" s="7">
        <v>206622</v>
      </c>
      <c r="K193" s="8">
        <v>43608</v>
      </c>
      <c r="L193" s="9">
        <v>0.754282407407407</v>
      </c>
      <c r="M193" s="10">
        <v>3</v>
      </c>
      <c r="N193" s="8" t="str">
        <f t="shared" si="4"/>
        <v>May</v>
      </c>
      <c r="O193">
        <f t="shared" si="5"/>
        <v>2019</v>
      </c>
    </row>
    <row r="194" spans="2:15">
      <c r="B194" s="3" t="s">
        <v>942</v>
      </c>
      <c r="C194" t="s">
        <v>887</v>
      </c>
      <c r="D194" t="s">
        <v>943</v>
      </c>
      <c r="E194" t="s">
        <v>944</v>
      </c>
      <c r="F194" t="s">
        <v>109</v>
      </c>
      <c r="G194" t="s">
        <v>707</v>
      </c>
      <c r="H194" t="s">
        <v>24</v>
      </c>
      <c r="I194" s="6">
        <v>13202</v>
      </c>
      <c r="J194" s="7">
        <v>206512</v>
      </c>
      <c r="K194" s="8">
        <v>43980</v>
      </c>
      <c r="L194" s="9">
        <v>0.421296296296296</v>
      </c>
      <c r="M194" s="10">
        <v>3</v>
      </c>
      <c r="N194" s="8" t="str">
        <f t="shared" si="4"/>
        <v>May</v>
      </c>
      <c r="O194">
        <f t="shared" si="5"/>
        <v>2020</v>
      </c>
    </row>
    <row r="195" spans="2:15">
      <c r="B195" s="3" t="s">
        <v>945</v>
      </c>
      <c r="C195" t="s">
        <v>946</v>
      </c>
      <c r="D195" t="s">
        <v>947</v>
      </c>
      <c r="E195" t="s">
        <v>948</v>
      </c>
      <c r="F195" t="s">
        <v>949</v>
      </c>
      <c r="G195" t="s">
        <v>235</v>
      </c>
      <c r="H195" t="s">
        <v>25</v>
      </c>
      <c r="I195" s="6">
        <v>28403</v>
      </c>
      <c r="J195" s="7">
        <v>206037</v>
      </c>
      <c r="K195" s="8">
        <v>43514</v>
      </c>
      <c r="L195" s="9">
        <v>0.176261574074074</v>
      </c>
      <c r="M195" s="10">
        <v>3</v>
      </c>
      <c r="N195" s="8" t="str">
        <f t="shared" si="4"/>
        <v>Feb</v>
      </c>
      <c r="O195">
        <f t="shared" si="5"/>
        <v>2019</v>
      </c>
    </row>
    <row r="196" spans="2:15">
      <c r="B196" s="3" t="s">
        <v>950</v>
      </c>
      <c r="C196" t="s">
        <v>713</v>
      </c>
      <c r="D196" t="s">
        <v>951</v>
      </c>
      <c r="E196" t="s">
        <v>952</v>
      </c>
      <c r="F196" t="s">
        <v>470</v>
      </c>
      <c r="G196" t="s">
        <v>471</v>
      </c>
      <c r="H196" t="s">
        <v>24</v>
      </c>
      <c r="I196" s="6" t="s">
        <v>472</v>
      </c>
      <c r="J196" s="7">
        <v>206009</v>
      </c>
      <c r="K196" s="8">
        <v>43800</v>
      </c>
      <c r="L196" s="9">
        <v>0.641435185185185</v>
      </c>
      <c r="M196" s="10">
        <v>3</v>
      </c>
      <c r="N196" s="8" t="str">
        <f t="shared" ref="N196:N259" si="6">TEXT(K196,"MMM")</f>
        <v>Dec</v>
      </c>
      <c r="O196">
        <f t="shared" ref="O196:O259" si="7">YEAR(K196)</f>
        <v>2019</v>
      </c>
    </row>
    <row r="197" spans="2:15">
      <c r="B197" s="3" t="s">
        <v>953</v>
      </c>
      <c r="C197" t="s">
        <v>954</v>
      </c>
      <c r="D197" t="s">
        <v>955</v>
      </c>
      <c r="E197" t="s">
        <v>956</v>
      </c>
      <c r="F197" t="s">
        <v>957</v>
      </c>
      <c r="G197" t="s">
        <v>80</v>
      </c>
      <c r="H197" t="s">
        <v>25</v>
      </c>
      <c r="I197" s="6">
        <v>33904</v>
      </c>
      <c r="J197" s="7">
        <v>205811</v>
      </c>
      <c r="K197" s="8">
        <v>43375</v>
      </c>
      <c r="L197" s="9">
        <v>0.215416666666667</v>
      </c>
      <c r="M197" s="10">
        <v>2</v>
      </c>
      <c r="N197" s="8" t="str">
        <f t="shared" si="6"/>
        <v>Oct</v>
      </c>
      <c r="O197">
        <f t="shared" si="7"/>
        <v>2018</v>
      </c>
    </row>
    <row r="198" spans="2:15">
      <c r="B198" s="3" t="s">
        <v>958</v>
      </c>
      <c r="C198" t="s">
        <v>959</v>
      </c>
      <c r="D198" t="s">
        <v>960</v>
      </c>
      <c r="E198" t="s">
        <v>961</v>
      </c>
      <c r="F198" t="s">
        <v>361</v>
      </c>
      <c r="G198" t="s">
        <v>104</v>
      </c>
      <c r="H198" t="s">
        <v>23</v>
      </c>
      <c r="I198" s="6">
        <v>48089</v>
      </c>
      <c r="J198" s="7">
        <v>205635</v>
      </c>
      <c r="K198" s="8">
        <v>44095</v>
      </c>
      <c r="L198" s="9">
        <v>0.510011574074074</v>
      </c>
      <c r="M198" s="10">
        <v>6</v>
      </c>
      <c r="N198" s="8" t="str">
        <f t="shared" si="6"/>
        <v>Sep</v>
      </c>
      <c r="O198">
        <f t="shared" si="7"/>
        <v>2020</v>
      </c>
    </row>
    <row r="199" spans="2:15">
      <c r="B199" s="3" t="s">
        <v>962</v>
      </c>
      <c r="C199" t="s">
        <v>963</v>
      </c>
      <c r="D199" t="s">
        <v>964</v>
      </c>
      <c r="E199" t="s">
        <v>965</v>
      </c>
      <c r="F199" t="s">
        <v>793</v>
      </c>
      <c r="G199" t="s">
        <v>149</v>
      </c>
      <c r="H199" t="s">
        <v>27</v>
      </c>
      <c r="I199" s="6">
        <v>92801</v>
      </c>
      <c r="J199" s="7">
        <v>205338</v>
      </c>
      <c r="K199" s="8">
        <v>43126</v>
      </c>
      <c r="L199" s="9">
        <v>0.411689814814815</v>
      </c>
      <c r="M199" s="10">
        <v>9</v>
      </c>
      <c r="N199" s="8" t="str">
        <f t="shared" si="6"/>
        <v>Jan</v>
      </c>
      <c r="O199">
        <f t="shared" si="7"/>
        <v>2018</v>
      </c>
    </row>
    <row r="200" spans="2:15">
      <c r="B200" s="3" t="s">
        <v>966</v>
      </c>
      <c r="C200" t="s">
        <v>569</v>
      </c>
      <c r="D200" t="s">
        <v>967</v>
      </c>
      <c r="E200" t="s">
        <v>968</v>
      </c>
      <c r="F200" t="s">
        <v>763</v>
      </c>
      <c r="G200" t="s">
        <v>80</v>
      </c>
      <c r="H200" t="s">
        <v>25</v>
      </c>
      <c r="I200" s="6">
        <v>32601</v>
      </c>
      <c r="J200" s="7">
        <v>205301</v>
      </c>
      <c r="K200" s="8">
        <v>43354</v>
      </c>
      <c r="L200" s="9">
        <v>0.44556712962963</v>
      </c>
      <c r="M200" s="10">
        <v>3</v>
      </c>
      <c r="N200" s="8" t="str">
        <f t="shared" si="6"/>
        <v>Sep</v>
      </c>
      <c r="O200">
        <f t="shared" si="7"/>
        <v>2018</v>
      </c>
    </row>
    <row r="201" spans="2:15">
      <c r="B201" s="3" t="s">
        <v>969</v>
      </c>
      <c r="C201" t="s">
        <v>970</v>
      </c>
      <c r="D201" t="s">
        <v>971</v>
      </c>
      <c r="E201" t="s">
        <v>972</v>
      </c>
      <c r="F201" t="s">
        <v>973</v>
      </c>
      <c r="G201" t="s">
        <v>149</v>
      </c>
      <c r="H201" t="s">
        <v>27</v>
      </c>
      <c r="I201" s="6">
        <v>95624</v>
      </c>
      <c r="J201" s="7">
        <v>205135</v>
      </c>
      <c r="K201" s="8">
        <v>43343</v>
      </c>
      <c r="L201" s="9">
        <v>0.562719907407407</v>
      </c>
      <c r="M201" s="10">
        <v>3</v>
      </c>
      <c r="N201" s="8" t="str">
        <f t="shared" si="6"/>
        <v>Aug</v>
      </c>
      <c r="O201">
        <f t="shared" si="7"/>
        <v>2018</v>
      </c>
    </row>
    <row r="202" spans="2:15">
      <c r="B202" s="3" t="s">
        <v>974</v>
      </c>
      <c r="C202" t="s">
        <v>172</v>
      </c>
      <c r="D202" t="s">
        <v>975</v>
      </c>
      <c r="E202" t="s">
        <v>976</v>
      </c>
      <c r="F202" t="s">
        <v>977</v>
      </c>
      <c r="G202" t="s">
        <v>99</v>
      </c>
      <c r="H202" t="s">
        <v>23</v>
      </c>
      <c r="I202" s="6">
        <v>66061</v>
      </c>
      <c r="J202" s="7">
        <v>205048</v>
      </c>
      <c r="K202" s="8">
        <v>43624</v>
      </c>
      <c r="L202" s="9">
        <v>0.0393287037037038</v>
      </c>
      <c r="M202" s="10">
        <v>3</v>
      </c>
      <c r="N202" s="8" t="str">
        <f t="shared" si="6"/>
        <v>Jun</v>
      </c>
      <c r="O202">
        <f t="shared" si="7"/>
        <v>2019</v>
      </c>
    </row>
    <row r="203" spans="2:15">
      <c r="B203" s="3" t="s">
        <v>978</v>
      </c>
      <c r="C203" t="s">
        <v>598</v>
      </c>
      <c r="D203" t="s">
        <v>979</v>
      </c>
      <c r="E203" t="s">
        <v>980</v>
      </c>
      <c r="F203" t="s">
        <v>824</v>
      </c>
      <c r="G203" t="s">
        <v>251</v>
      </c>
      <c r="H203" t="s">
        <v>27</v>
      </c>
      <c r="I203" s="6">
        <v>98101</v>
      </c>
      <c r="J203" s="7">
        <v>204907</v>
      </c>
      <c r="K203" s="8">
        <v>43716</v>
      </c>
      <c r="L203" s="9">
        <v>0.155381944444444</v>
      </c>
      <c r="M203" s="10">
        <v>2</v>
      </c>
      <c r="N203" s="8" t="str">
        <f t="shared" si="6"/>
        <v>Sep</v>
      </c>
      <c r="O203">
        <f t="shared" si="7"/>
        <v>2019</v>
      </c>
    </row>
    <row r="204" spans="2:15">
      <c r="B204" s="3" t="s">
        <v>981</v>
      </c>
      <c r="C204" t="s">
        <v>982</v>
      </c>
      <c r="D204" t="s">
        <v>983</v>
      </c>
      <c r="E204" t="s">
        <v>984</v>
      </c>
      <c r="F204" t="s">
        <v>702</v>
      </c>
      <c r="G204" t="s">
        <v>486</v>
      </c>
      <c r="H204" t="s">
        <v>25</v>
      </c>
      <c r="I204" s="6">
        <v>70801</v>
      </c>
      <c r="J204" s="7">
        <v>204848</v>
      </c>
      <c r="K204" s="8">
        <v>43420</v>
      </c>
      <c r="L204" s="9">
        <v>0.00646990740740727</v>
      </c>
      <c r="M204" s="10">
        <v>5</v>
      </c>
      <c r="N204" s="8" t="str">
        <f t="shared" si="6"/>
        <v>Nov</v>
      </c>
      <c r="O204">
        <f t="shared" si="7"/>
        <v>2018</v>
      </c>
    </row>
    <row r="205" spans="2:15">
      <c r="B205" s="3" t="s">
        <v>985</v>
      </c>
      <c r="C205" t="s">
        <v>129</v>
      </c>
      <c r="D205" t="s">
        <v>986</v>
      </c>
      <c r="E205" t="s">
        <v>987</v>
      </c>
      <c r="F205" t="s">
        <v>398</v>
      </c>
      <c r="G205" t="s">
        <v>149</v>
      </c>
      <c r="H205" t="s">
        <v>27</v>
      </c>
      <c r="I205" s="6">
        <v>94801</v>
      </c>
      <c r="J205" s="7">
        <v>204101</v>
      </c>
      <c r="K205" s="8">
        <v>44050</v>
      </c>
      <c r="L205" s="9">
        <v>0.800092592592593</v>
      </c>
      <c r="M205" s="10">
        <v>5</v>
      </c>
      <c r="N205" s="8" t="str">
        <f t="shared" si="6"/>
        <v>Aug</v>
      </c>
      <c r="O205">
        <f t="shared" si="7"/>
        <v>2020</v>
      </c>
    </row>
    <row r="206" spans="2:15">
      <c r="B206" s="3" t="s">
        <v>988</v>
      </c>
      <c r="C206" t="s">
        <v>156</v>
      </c>
      <c r="D206" t="s">
        <v>989</v>
      </c>
      <c r="E206" t="s">
        <v>990</v>
      </c>
      <c r="F206" t="s">
        <v>716</v>
      </c>
      <c r="G206" t="s">
        <v>351</v>
      </c>
      <c r="H206" t="s">
        <v>23</v>
      </c>
      <c r="I206" s="6">
        <v>54302</v>
      </c>
      <c r="J206" s="7">
        <v>203971</v>
      </c>
      <c r="K206" s="8">
        <v>43115</v>
      </c>
      <c r="L206" s="9">
        <v>0.922881944444444</v>
      </c>
      <c r="M206" s="10">
        <v>9</v>
      </c>
      <c r="N206" s="8" t="str">
        <f t="shared" si="6"/>
        <v>Jan</v>
      </c>
      <c r="O206">
        <f t="shared" si="7"/>
        <v>2018</v>
      </c>
    </row>
    <row r="207" spans="2:15">
      <c r="B207" s="3" t="s">
        <v>991</v>
      </c>
      <c r="C207" t="s">
        <v>372</v>
      </c>
      <c r="D207" t="s">
        <v>992</v>
      </c>
      <c r="E207" t="s">
        <v>993</v>
      </c>
      <c r="F207" t="s">
        <v>416</v>
      </c>
      <c r="G207" t="s">
        <v>149</v>
      </c>
      <c r="H207" t="s">
        <v>27</v>
      </c>
      <c r="I207" s="6">
        <v>90001</v>
      </c>
      <c r="J207" s="7">
        <v>203535</v>
      </c>
      <c r="K207" s="8">
        <v>42862</v>
      </c>
      <c r="L207" s="9">
        <v>0.697037037037037</v>
      </c>
      <c r="M207" s="10">
        <v>2</v>
      </c>
      <c r="N207" s="8" t="str">
        <f t="shared" si="6"/>
        <v>May</v>
      </c>
      <c r="O207">
        <f t="shared" si="7"/>
        <v>2017</v>
      </c>
    </row>
    <row r="208" spans="2:15">
      <c r="B208" s="3" t="s">
        <v>994</v>
      </c>
      <c r="C208" t="s">
        <v>106</v>
      </c>
      <c r="D208" t="s">
        <v>995</v>
      </c>
      <c r="E208" t="s">
        <v>996</v>
      </c>
      <c r="F208" t="s">
        <v>997</v>
      </c>
      <c r="G208" t="s">
        <v>665</v>
      </c>
      <c r="H208" t="s">
        <v>23</v>
      </c>
      <c r="I208" s="6">
        <v>61602</v>
      </c>
      <c r="J208" s="7">
        <v>203089</v>
      </c>
      <c r="K208" s="8">
        <v>43881</v>
      </c>
      <c r="L208" s="9">
        <v>0.405358796296296</v>
      </c>
      <c r="M208" s="10">
        <v>3</v>
      </c>
      <c r="N208" s="8" t="str">
        <f t="shared" si="6"/>
        <v>Feb</v>
      </c>
      <c r="O208">
        <f t="shared" si="7"/>
        <v>2020</v>
      </c>
    </row>
    <row r="209" spans="2:15">
      <c r="B209" s="3" t="s">
        <v>998</v>
      </c>
      <c r="C209" t="s">
        <v>999</v>
      </c>
      <c r="D209" t="s">
        <v>1000</v>
      </c>
      <c r="E209" t="s">
        <v>1001</v>
      </c>
      <c r="F209" t="s">
        <v>1002</v>
      </c>
      <c r="G209" t="s">
        <v>104</v>
      </c>
      <c r="H209" t="s">
        <v>23</v>
      </c>
      <c r="I209" s="6">
        <v>48201</v>
      </c>
      <c r="J209" s="7">
        <v>202688</v>
      </c>
      <c r="K209" s="8">
        <v>43449</v>
      </c>
      <c r="L209" s="9">
        <v>0.2709375</v>
      </c>
      <c r="M209" s="10">
        <v>3</v>
      </c>
      <c r="N209" s="8" t="str">
        <f t="shared" si="6"/>
        <v>Dec</v>
      </c>
      <c r="O209">
        <f t="shared" si="7"/>
        <v>2018</v>
      </c>
    </row>
    <row r="210" spans="2:15">
      <c r="B210" s="3" t="s">
        <v>1003</v>
      </c>
      <c r="C210" t="s">
        <v>342</v>
      </c>
      <c r="D210" t="s">
        <v>1004</v>
      </c>
      <c r="E210" t="s">
        <v>1005</v>
      </c>
      <c r="F210" t="s">
        <v>1006</v>
      </c>
      <c r="G210" t="s">
        <v>149</v>
      </c>
      <c r="H210" t="s">
        <v>27</v>
      </c>
      <c r="I210" s="6">
        <v>91761</v>
      </c>
      <c r="J210" s="7">
        <v>202618</v>
      </c>
      <c r="K210" s="8">
        <v>43709</v>
      </c>
      <c r="L210" s="9">
        <v>0.321145833333333</v>
      </c>
      <c r="M210" s="10">
        <v>5</v>
      </c>
      <c r="N210" s="8" t="str">
        <f t="shared" si="6"/>
        <v>Sep</v>
      </c>
      <c r="O210">
        <f t="shared" si="7"/>
        <v>2019</v>
      </c>
    </row>
    <row r="211" spans="2:15">
      <c r="B211" s="3" t="s">
        <v>1007</v>
      </c>
      <c r="C211" t="s">
        <v>734</v>
      </c>
      <c r="D211" t="s">
        <v>1008</v>
      </c>
      <c r="E211" t="s">
        <v>1009</v>
      </c>
      <c r="F211" t="s">
        <v>1010</v>
      </c>
      <c r="G211" t="s">
        <v>122</v>
      </c>
      <c r="H211" t="s">
        <v>25</v>
      </c>
      <c r="I211" s="6">
        <v>36602</v>
      </c>
      <c r="J211" s="7">
        <v>202557</v>
      </c>
      <c r="K211" s="8">
        <v>43822</v>
      </c>
      <c r="L211" s="9">
        <v>0.651377314814815</v>
      </c>
      <c r="M211" s="10">
        <v>9</v>
      </c>
      <c r="N211" s="8" t="str">
        <f t="shared" si="6"/>
        <v>Dec</v>
      </c>
      <c r="O211">
        <f t="shared" si="7"/>
        <v>2019</v>
      </c>
    </row>
    <row r="212" spans="2:15">
      <c r="B212" s="3" t="s">
        <v>1011</v>
      </c>
      <c r="C212" t="s">
        <v>1012</v>
      </c>
      <c r="D212" t="s">
        <v>1013</v>
      </c>
      <c r="E212" t="s">
        <v>1014</v>
      </c>
      <c r="F212" t="s">
        <v>281</v>
      </c>
      <c r="G212" t="s">
        <v>208</v>
      </c>
      <c r="H212" t="s">
        <v>26</v>
      </c>
      <c r="I212" s="6">
        <v>79701</v>
      </c>
      <c r="J212" s="7">
        <v>202014</v>
      </c>
      <c r="K212" s="8">
        <v>43642</v>
      </c>
      <c r="L212" s="9">
        <v>0.0205324074074074</v>
      </c>
      <c r="M212" s="10">
        <v>3</v>
      </c>
      <c r="N212" s="8" t="str">
        <f t="shared" si="6"/>
        <v>Jun</v>
      </c>
      <c r="O212">
        <f t="shared" si="7"/>
        <v>2019</v>
      </c>
    </row>
    <row r="213" spans="2:15">
      <c r="B213" s="3" t="s">
        <v>1015</v>
      </c>
      <c r="C213" t="s">
        <v>172</v>
      </c>
      <c r="D213" t="s">
        <v>1016</v>
      </c>
      <c r="E213" t="s">
        <v>1017</v>
      </c>
      <c r="F213" t="s">
        <v>1018</v>
      </c>
      <c r="G213" t="s">
        <v>104</v>
      </c>
      <c r="H213" t="s">
        <v>23</v>
      </c>
      <c r="I213" s="6">
        <v>48502</v>
      </c>
      <c r="J213" s="7">
        <v>201864</v>
      </c>
      <c r="K213" s="8">
        <v>43537</v>
      </c>
      <c r="L213" s="9">
        <v>0.653680555555555</v>
      </c>
      <c r="M213" s="10">
        <v>2</v>
      </c>
      <c r="N213" s="8" t="str">
        <f t="shared" si="6"/>
        <v>Mar</v>
      </c>
      <c r="O213">
        <f t="shared" si="7"/>
        <v>2019</v>
      </c>
    </row>
    <row r="214" spans="2:15">
      <c r="B214" s="3" t="s">
        <v>1019</v>
      </c>
      <c r="C214" t="s">
        <v>598</v>
      </c>
      <c r="D214" t="s">
        <v>1020</v>
      </c>
      <c r="E214" t="s">
        <v>1021</v>
      </c>
      <c r="F214" t="s">
        <v>1022</v>
      </c>
      <c r="G214" t="s">
        <v>208</v>
      </c>
      <c r="H214" t="s">
        <v>26</v>
      </c>
      <c r="I214" s="6">
        <v>75050</v>
      </c>
      <c r="J214" s="7">
        <v>201173</v>
      </c>
      <c r="K214" s="8">
        <v>44063</v>
      </c>
      <c r="L214" s="9">
        <v>0.492037037037037</v>
      </c>
      <c r="M214" s="10">
        <v>5</v>
      </c>
      <c r="N214" s="8" t="str">
        <f t="shared" si="6"/>
        <v>Aug</v>
      </c>
      <c r="O214">
        <f t="shared" si="7"/>
        <v>2020</v>
      </c>
    </row>
    <row r="215" spans="2:15">
      <c r="B215" s="3" t="s">
        <v>1023</v>
      </c>
      <c r="C215" t="s">
        <v>315</v>
      </c>
      <c r="D215" t="s">
        <v>1024</v>
      </c>
      <c r="E215" t="s">
        <v>1025</v>
      </c>
      <c r="F215" t="s">
        <v>73</v>
      </c>
      <c r="G215" t="s">
        <v>74</v>
      </c>
      <c r="H215" t="s">
        <v>25</v>
      </c>
      <c r="I215" s="6">
        <v>31901</v>
      </c>
      <c r="J215" s="7">
        <v>200861</v>
      </c>
      <c r="K215" s="8">
        <v>42923</v>
      </c>
      <c r="L215" s="9">
        <v>0.125011574074074</v>
      </c>
      <c r="M215" s="10">
        <v>3</v>
      </c>
      <c r="N215" s="8" t="str">
        <f t="shared" si="6"/>
        <v>Jul</v>
      </c>
      <c r="O215">
        <f t="shared" si="7"/>
        <v>2017</v>
      </c>
    </row>
    <row r="216" spans="2:15">
      <c r="B216" s="3" t="s">
        <v>1026</v>
      </c>
      <c r="C216" t="s">
        <v>1027</v>
      </c>
      <c r="D216" t="s">
        <v>1028</v>
      </c>
      <c r="E216" t="s">
        <v>1029</v>
      </c>
      <c r="F216" t="s">
        <v>73</v>
      </c>
      <c r="G216" t="s">
        <v>186</v>
      </c>
      <c r="H216" t="s">
        <v>23</v>
      </c>
      <c r="I216" s="6">
        <v>43201</v>
      </c>
      <c r="J216" s="7">
        <v>200615</v>
      </c>
      <c r="K216" s="8">
        <v>42803</v>
      </c>
      <c r="L216" s="9">
        <v>0.0168402777777776</v>
      </c>
      <c r="M216" s="10">
        <v>3</v>
      </c>
      <c r="N216" s="8" t="str">
        <f t="shared" si="6"/>
        <v>Mar</v>
      </c>
      <c r="O216">
        <f t="shared" si="7"/>
        <v>2017</v>
      </c>
    </row>
    <row r="217" spans="2:15">
      <c r="B217" s="3" t="s">
        <v>1030</v>
      </c>
      <c r="C217" t="s">
        <v>423</v>
      </c>
      <c r="D217" t="s">
        <v>1031</v>
      </c>
      <c r="E217" t="s">
        <v>1032</v>
      </c>
      <c r="F217" t="s">
        <v>499</v>
      </c>
      <c r="G217" t="s">
        <v>186</v>
      </c>
      <c r="H217" t="s">
        <v>23</v>
      </c>
      <c r="I217" s="6">
        <v>44301</v>
      </c>
      <c r="J217" s="7">
        <v>200203</v>
      </c>
      <c r="K217" s="8">
        <v>42811</v>
      </c>
      <c r="L217" s="9">
        <v>0.100208333333333</v>
      </c>
      <c r="M217" s="10">
        <v>2</v>
      </c>
      <c r="N217" s="8" t="str">
        <f t="shared" si="6"/>
        <v>Mar</v>
      </c>
      <c r="O217">
        <f t="shared" si="7"/>
        <v>2017</v>
      </c>
    </row>
    <row r="218" spans="2:15">
      <c r="B218" s="3" t="s">
        <v>1033</v>
      </c>
      <c r="C218" t="s">
        <v>638</v>
      </c>
      <c r="D218" t="s">
        <v>1034</v>
      </c>
      <c r="E218" t="s">
        <v>1035</v>
      </c>
      <c r="F218" t="s">
        <v>115</v>
      </c>
      <c r="G218" t="s">
        <v>116</v>
      </c>
      <c r="H218" t="s">
        <v>25</v>
      </c>
      <c r="I218" s="6">
        <v>39201</v>
      </c>
      <c r="J218" s="7">
        <v>200170</v>
      </c>
      <c r="K218" s="8">
        <v>43308</v>
      </c>
      <c r="L218" s="9">
        <v>0.682962962962963</v>
      </c>
      <c r="M218" s="10">
        <v>1</v>
      </c>
      <c r="N218" s="8" t="str">
        <f t="shared" si="6"/>
        <v>Jul</v>
      </c>
      <c r="O218">
        <f t="shared" si="7"/>
        <v>2018</v>
      </c>
    </row>
    <row r="219" spans="2:15">
      <c r="B219" s="3" t="s">
        <v>1036</v>
      </c>
      <c r="C219" t="s">
        <v>1037</v>
      </c>
      <c r="D219" t="s">
        <v>1038</v>
      </c>
      <c r="E219" t="s">
        <v>1039</v>
      </c>
      <c r="F219" t="s">
        <v>553</v>
      </c>
      <c r="G219" t="s">
        <v>471</v>
      </c>
      <c r="H219" t="s">
        <v>24</v>
      </c>
      <c r="I219" s="6" t="s">
        <v>554</v>
      </c>
      <c r="J219" s="7">
        <v>200106</v>
      </c>
      <c r="K219" s="8">
        <v>43881</v>
      </c>
      <c r="L219" s="9">
        <v>0.691099537037037</v>
      </c>
      <c r="M219" s="10">
        <v>3</v>
      </c>
      <c r="N219" s="8" t="str">
        <f t="shared" si="6"/>
        <v>Feb</v>
      </c>
      <c r="O219">
        <f t="shared" si="7"/>
        <v>2020</v>
      </c>
    </row>
    <row r="220" spans="2:15">
      <c r="B220" s="3" t="s">
        <v>1040</v>
      </c>
      <c r="C220" t="s">
        <v>843</v>
      </c>
      <c r="D220" t="s">
        <v>1041</v>
      </c>
      <c r="E220" t="s">
        <v>1042</v>
      </c>
      <c r="F220" t="s">
        <v>801</v>
      </c>
      <c r="G220" t="s">
        <v>602</v>
      </c>
      <c r="H220" t="s">
        <v>25</v>
      </c>
      <c r="I220" s="6">
        <v>29401</v>
      </c>
      <c r="J220" s="7">
        <v>199668</v>
      </c>
      <c r="K220" s="8">
        <v>43442</v>
      </c>
      <c r="L220" s="9">
        <v>0.94962962962963</v>
      </c>
      <c r="M220" s="10">
        <v>5</v>
      </c>
      <c r="N220" s="8" t="str">
        <f t="shared" si="6"/>
        <v>Dec</v>
      </c>
      <c r="O220">
        <f t="shared" si="7"/>
        <v>2018</v>
      </c>
    </row>
    <row r="221" spans="2:15">
      <c r="B221" s="3" t="s">
        <v>1043</v>
      </c>
      <c r="C221" t="s">
        <v>217</v>
      </c>
      <c r="D221" t="s">
        <v>1044</v>
      </c>
      <c r="E221" t="s">
        <v>1045</v>
      </c>
      <c r="F221" t="s">
        <v>732</v>
      </c>
      <c r="G221" t="s">
        <v>192</v>
      </c>
      <c r="H221" t="s">
        <v>25</v>
      </c>
      <c r="I221" s="6">
        <v>23651</v>
      </c>
      <c r="J221" s="7">
        <v>199529</v>
      </c>
      <c r="K221" s="8">
        <v>43464</v>
      </c>
      <c r="L221" s="9">
        <v>0.89744212962963</v>
      </c>
      <c r="M221" s="10">
        <v>8</v>
      </c>
      <c r="N221" s="8" t="str">
        <f t="shared" si="6"/>
        <v>Dec</v>
      </c>
      <c r="O221">
        <f t="shared" si="7"/>
        <v>2018</v>
      </c>
    </row>
    <row r="222" spans="2:15">
      <c r="B222" s="3" t="s">
        <v>1046</v>
      </c>
      <c r="C222" t="s">
        <v>1047</v>
      </c>
      <c r="D222" t="s">
        <v>1048</v>
      </c>
      <c r="E222" t="s">
        <v>1049</v>
      </c>
      <c r="F222" t="s">
        <v>432</v>
      </c>
      <c r="G222" t="s">
        <v>351</v>
      </c>
      <c r="H222" t="s">
        <v>23</v>
      </c>
      <c r="I222" s="6">
        <v>53703</v>
      </c>
      <c r="J222" s="7">
        <v>199421</v>
      </c>
      <c r="K222" s="8">
        <v>44044</v>
      </c>
      <c r="L222" s="9">
        <v>0.619421296296296</v>
      </c>
      <c r="M222" s="10">
        <v>9</v>
      </c>
      <c r="N222" s="8" t="str">
        <f t="shared" si="6"/>
        <v>Aug</v>
      </c>
      <c r="O222">
        <f t="shared" si="7"/>
        <v>2020</v>
      </c>
    </row>
    <row r="223" spans="2:15">
      <c r="B223" s="3" t="s">
        <v>1050</v>
      </c>
      <c r="C223" t="s">
        <v>1051</v>
      </c>
      <c r="D223" t="s">
        <v>1052</v>
      </c>
      <c r="E223" t="s">
        <v>1053</v>
      </c>
      <c r="F223" t="s">
        <v>432</v>
      </c>
      <c r="G223" t="s">
        <v>351</v>
      </c>
      <c r="H223" t="s">
        <v>23</v>
      </c>
      <c r="I223" s="6">
        <v>53703</v>
      </c>
      <c r="J223" s="7">
        <v>198986</v>
      </c>
      <c r="K223" s="8">
        <v>43576</v>
      </c>
      <c r="L223" s="9">
        <v>0.522337962962963</v>
      </c>
      <c r="M223" s="10">
        <v>1</v>
      </c>
      <c r="N223" s="8" t="str">
        <f t="shared" si="6"/>
        <v>Apr</v>
      </c>
      <c r="O223">
        <f t="shared" si="7"/>
        <v>2019</v>
      </c>
    </row>
    <row r="224" spans="2:15">
      <c r="B224" s="3" t="s">
        <v>1054</v>
      </c>
      <c r="C224" t="s">
        <v>533</v>
      </c>
      <c r="D224" t="s">
        <v>1055</v>
      </c>
      <c r="E224" t="s">
        <v>1056</v>
      </c>
      <c r="F224" t="s">
        <v>732</v>
      </c>
      <c r="G224" t="s">
        <v>192</v>
      </c>
      <c r="H224" t="s">
        <v>25</v>
      </c>
      <c r="I224" s="6">
        <v>23651</v>
      </c>
      <c r="J224" s="7">
        <v>198898</v>
      </c>
      <c r="K224" s="8">
        <v>43332</v>
      </c>
      <c r="L224" s="9">
        <v>0.339282407407407</v>
      </c>
      <c r="M224" s="10">
        <v>8</v>
      </c>
      <c r="N224" s="8" t="str">
        <f t="shared" si="6"/>
        <v>Aug</v>
      </c>
      <c r="O224">
        <f t="shared" si="7"/>
        <v>2018</v>
      </c>
    </row>
    <row r="225" spans="2:15">
      <c r="B225" s="3" t="s">
        <v>1057</v>
      </c>
      <c r="C225" t="s">
        <v>598</v>
      </c>
      <c r="D225" t="s">
        <v>1058</v>
      </c>
      <c r="E225" t="s">
        <v>1059</v>
      </c>
      <c r="F225" t="s">
        <v>1060</v>
      </c>
      <c r="G225" t="s">
        <v>192</v>
      </c>
      <c r="H225" t="s">
        <v>25</v>
      </c>
      <c r="I225" s="6">
        <v>23451</v>
      </c>
      <c r="J225" s="7">
        <v>198554</v>
      </c>
      <c r="K225" s="8">
        <v>42981</v>
      </c>
      <c r="L225" s="9">
        <v>0.997349537037037</v>
      </c>
      <c r="M225" s="10">
        <v>1</v>
      </c>
      <c r="N225" s="8" t="str">
        <f t="shared" si="6"/>
        <v>Sep</v>
      </c>
      <c r="O225">
        <f t="shared" si="7"/>
        <v>2017</v>
      </c>
    </row>
    <row r="226" spans="2:15">
      <c r="B226" s="3" t="s">
        <v>1061</v>
      </c>
      <c r="C226" t="s">
        <v>1062</v>
      </c>
      <c r="D226" t="s">
        <v>1063</v>
      </c>
      <c r="E226" t="s">
        <v>1064</v>
      </c>
      <c r="F226" t="s">
        <v>1065</v>
      </c>
      <c r="G226" t="s">
        <v>486</v>
      </c>
      <c r="H226" t="s">
        <v>25</v>
      </c>
      <c r="I226" s="6">
        <v>70501</v>
      </c>
      <c r="J226" s="7">
        <v>198459</v>
      </c>
      <c r="K226" s="8">
        <v>43099</v>
      </c>
      <c r="L226" s="9">
        <v>0.649814814814815</v>
      </c>
      <c r="M226" s="10">
        <v>5</v>
      </c>
      <c r="N226" s="8" t="str">
        <f t="shared" si="6"/>
        <v>Dec</v>
      </c>
      <c r="O226">
        <f t="shared" si="7"/>
        <v>2017</v>
      </c>
    </row>
    <row r="227" spans="2:15">
      <c r="B227" s="3" t="s">
        <v>1066</v>
      </c>
      <c r="C227" t="s">
        <v>439</v>
      </c>
      <c r="D227" t="s">
        <v>1067</v>
      </c>
      <c r="E227" t="s">
        <v>1068</v>
      </c>
      <c r="F227" t="s">
        <v>98</v>
      </c>
      <c r="G227" t="s">
        <v>629</v>
      </c>
      <c r="H227" t="s">
        <v>23</v>
      </c>
      <c r="I227" s="6">
        <v>68502</v>
      </c>
      <c r="J227" s="7">
        <v>198438</v>
      </c>
      <c r="K227" s="8">
        <v>42911</v>
      </c>
      <c r="L227" s="9">
        <v>0.292974537037037</v>
      </c>
      <c r="M227" s="10">
        <v>3</v>
      </c>
      <c r="N227" s="8" t="str">
        <f t="shared" si="6"/>
        <v>Jun</v>
      </c>
      <c r="O227">
        <f t="shared" si="7"/>
        <v>2017</v>
      </c>
    </row>
    <row r="228" spans="2:15">
      <c r="B228" s="3" t="s">
        <v>1069</v>
      </c>
      <c r="C228" t="s">
        <v>386</v>
      </c>
      <c r="D228" t="s">
        <v>1070</v>
      </c>
      <c r="E228" t="s">
        <v>1071</v>
      </c>
      <c r="F228" t="s">
        <v>832</v>
      </c>
      <c r="G228" t="s">
        <v>665</v>
      </c>
      <c r="H228" t="s">
        <v>23</v>
      </c>
      <c r="I228" s="6">
        <v>60504</v>
      </c>
      <c r="J228" s="7">
        <v>198356</v>
      </c>
      <c r="K228" s="8">
        <v>43968</v>
      </c>
      <c r="L228" s="9">
        <v>0.751354166666667</v>
      </c>
      <c r="M228" s="10">
        <v>3</v>
      </c>
      <c r="N228" s="8" t="str">
        <f t="shared" si="6"/>
        <v>May</v>
      </c>
      <c r="O228">
        <f t="shared" si="7"/>
        <v>2020</v>
      </c>
    </row>
    <row r="229" spans="2:15">
      <c r="B229" s="3" t="s">
        <v>1072</v>
      </c>
      <c r="C229" t="s">
        <v>729</v>
      </c>
      <c r="D229" t="s">
        <v>1073</v>
      </c>
      <c r="E229" t="s">
        <v>1074</v>
      </c>
      <c r="F229" t="s">
        <v>1075</v>
      </c>
      <c r="G229" t="s">
        <v>99</v>
      </c>
      <c r="H229" t="s">
        <v>23</v>
      </c>
      <c r="I229" s="6">
        <v>66204</v>
      </c>
      <c r="J229" s="7">
        <v>198265</v>
      </c>
      <c r="K229" s="8">
        <v>43433</v>
      </c>
      <c r="L229" s="9">
        <v>0.640925925925926</v>
      </c>
      <c r="M229" s="10">
        <v>2</v>
      </c>
      <c r="N229" s="8" t="str">
        <f t="shared" si="6"/>
        <v>Nov</v>
      </c>
      <c r="O229">
        <f t="shared" si="7"/>
        <v>2018</v>
      </c>
    </row>
    <row r="230" spans="2:15">
      <c r="B230" s="3" t="s">
        <v>1076</v>
      </c>
      <c r="C230" t="s">
        <v>807</v>
      </c>
      <c r="D230" t="s">
        <v>1077</v>
      </c>
      <c r="E230" t="s">
        <v>1078</v>
      </c>
      <c r="F230" t="s">
        <v>1079</v>
      </c>
      <c r="G230" t="s">
        <v>208</v>
      </c>
      <c r="H230" t="s">
        <v>26</v>
      </c>
      <c r="I230" s="6">
        <v>77002</v>
      </c>
      <c r="J230" s="7">
        <v>198196</v>
      </c>
      <c r="K230" s="8">
        <v>44096</v>
      </c>
      <c r="L230" s="9">
        <v>0.728460648148148</v>
      </c>
      <c r="M230" s="10">
        <v>3</v>
      </c>
      <c r="N230" s="8" t="str">
        <f t="shared" si="6"/>
        <v>Sep</v>
      </c>
      <c r="O230">
        <f t="shared" si="7"/>
        <v>2020</v>
      </c>
    </row>
    <row r="231" spans="2:15">
      <c r="B231" s="3" t="s">
        <v>1080</v>
      </c>
      <c r="C231" t="s">
        <v>533</v>
      </c>
      <c r="D231" t="s">
        <v>1081</v>
      </c>
      <c r="E231" t="s">
        <v>1082</v>
      </c>
      <c r="F231" t="s">
        <v>432</v>
      </c>
      <c r="G231" t="s">
        <v>351</v>
      </c>
      <c r="H231" t="s">
        <v>23</v>
      </c>
      <c r="I231" s="6">
        <v>53703</v>
      </c>
      <c r="J231" s="7">
        <v>197974</v>
      </c>
      <c r="K231" s="8">
        <v>43039</v>
      </c>
      <c r="L231" s="9">
        <v>0.252581018518518</v>
      </c>
      <c r="M231" s="10">
        <v>3</v>
      </c>
      <c r="N231" s="8" t="str">
        <f t="shared" si="6"/>
        <v>Oct</v>
      </c>
      <c r="O231">
        <f t="shared" si="7"/>
        <v>2017</v>
      </c>
    </row>
    <row r="232" spans="2:15">
      <c r="B232" s="3" t="s">
        <v>1083</v>
      </c>
      <c r="C232" t="s">
        <v>734</v>
      </c>
      <c r="D232" t="s">
        <v>1084</v>
      </c>
      <c r="E232" t="s">
        <v>1085</v>
      </c>
      <c r="F232" t="s">
        <v>1086</v>
      </c>
      <c r="G232" t="s">
        <v>235</v>
      </c>
      <c r="H232" t="s">
        <v>25</v>
      </c>
      <c r="I232" s="6">
        <v>27260</v>
      </c>
      <c r="J232" s="7">
        <v>197950</v>
      </c>
      <c r="K232" s="8">
        <v>43356</v>
      </c>
      <c r="L232" s="9">
        <v>0.487650462962963</v>
      </c>
      <c r="M232" s="10">
        <v>2</v>
      </c>
      <c r="N232" s="8" t="str">
        <f t="shared" si="6"/>
        <v>Sep</v>
      </c>
      <c r="O232">
        <f t="shared" si="7"/>
        <v>2018</v>
      </c>
    </row>
    <row r="233" spans="2:15">
      <c r="B233" s="3" t="s">
        <v>1087</v>
      </c>
      <c r="C233" t="s">
        <v>242</v>
      </c>
      <c r="D233" t="s">
        <v>1088</v>
      </c>
      <c r="E233" t="s">
        <v>1089</v>
      </c>
      <c r="F233" t="s">
        <v>1090</v>
      </c>
      <c r="G233" t="s">
        <v>149</v>
      </c>
      <c r="H233" t="s">
        <v>27</v>
      </c>
      <c r="I233" s="6">
        <v>92008</v>
      </c>
      <c r="J233" s="7">
        <v>197878</v>
      </c>
      <c r="K233" s="8">
        <v>43734</v>
      </c>
      <c r="L233" s="9">
        <v>0.629074074074074</v>
      </c>
      <c r="M233" s="10">
        <v>1</v>
      </c>
      <c r="N233" s="8" t="str">
        <f t="shared" si="6"/>
        <v>Sep</v>
      </c>
      <c r="O233">
        <f t="shared" si="7"/>
        <v>2019</v>
      </c>
    </row>
    <row r="234" spans="2:15">
      <c r="B234" s="3" t="s">
        <v>1091</v>
      </c>
      <c r="C234" t="s">
        <v>106</v>
      </c>
      <c r="D234" t="s">
        <v>1092</v>
      </c>
      <c r="E234" s="81" t="s">
        <v>1093</v>
      </c>
      <c r="F234" s="81" t="s">
        <v>1094</v>
      </c>
      <c r="G234" t="s">
        <v>149</v>
      </c>
      <c r="H234" t="s">
        <v>27</v>
      </c>
      <c r="I234" s="6">
        <v>90501</v>
      </c>
      <c r="J234" s="7">
        <v>197839</v>
      </c>
      <c r="K234" s="8">
        <v>43997</v>
      </c>
      <c r="L234" s="9">
        <v>0.867650462962963</v>
      </c>
      <c r="M234" s="10">
        <v>7</v>
      </c>
      <c r="N234" s="8" t="str">
        <f t="shared" si="6"/>
        <v>Jun</v>
      </c>
      <c r="O234">
        <f t="shared" si="7"/>
        <v>2020</v>
      </c>
    </row>
    <row r="235" spans="2:15">
      <c r="B235" s="3" t="s">
        <v>1095</v>
      </c>
      <c r="C235" t="s">
        <v>1096</v>
      </c>
      <c r="D235" t="s">
        <v>1097</v>
      </c>
      <c r="E235" t="s">
        <v>1098</v>
      </c>
      <c r="F235" t="s">
        <v>350</v>
      </c>
      <c r="G235" t="s">
        <v>351</v>
      </c>
      <c r="H235" t="s">
        <v>23</v>
      </c>
      <c r="I235" s="6">
        <v>53202</v>
      </c>
      <c r="J235" s="7">
        <v>196993</v>
      </c>
      <c r="K235" s="8">
        <v>43932</v>
      </c>
      <c r="L235" s="9">
        <v>0.0569675925925926</v>
      </c>
      <c r="M235" s="10">
        <v>3</v>
      </c>
      <c r="N235" s="8" t="str">
        <f t="shared" si="6"/>
        <v>Apr</v>
      </c>
      <c r="O235">
        <f t="shared" si="7"/>
        <v>2020</v>
      </c>
    </row>
    <row r="236" spans="2:15">
      <c r="B236" s="3" t="s">
        <v>1099</v>
      </c>
      <c r="C236" t="s">
        <v>864</v>
      </c>
      <c r="D236" t="s">
        <v>1100</v>
      </c>
      <c r="E236" s="81" t="s">
        <v>1101</v>
      </c>
      <c r="F236" s="81" t="s">
        <v>885</v>
      </c>
      <c r="G236" t="s">
        <v>80</v>
      </c>
      <c r="H236" t="s">
        <v>25</v>
      </c>
      <c r="I236" s="6">
        <v>33019</v>
      </c>
      <c r="J236" s="7">
        <v>196953</v>
      </c>
      <c r="K236" s="8">
        <v>44059</v>
      </c>
      <c r="L236" s="9">
        <v>0.0331597222222222</v>
      </c>
      <c r="M236" s="10">
        <v>4</v>
      </c>
      <c r="N236" s="8" t="str">
        <f t="shared" si="6"/>
        <v>Aug</v>
      </c>
      <c r="O236">
        <f t="shared" si="7"/>
        <v>2020</v>
      </c>
    </row>
    <row r="237" spans="2:15">
      <c r="B237" s="3" t="s">
        <v>1102</v>
      </c>
      <c r="C237" t="s">
        <v>594</v>
      </c>
      <c r="D237" t="s">
        <v>1103</v>
      </c>
      <c r="E237" t="s">
        <v>1104</v>
      </c>
      <c r="F237" t="s">
        <v>408</v>
      </c>
      <c r="G237" t="s">
        <v>149</v>
      </c>
      <c r="H237" t="s">
        <v>27</v>
      </c>
      <c r="I237" s="6">
        <v>92562</v>
      </c>
      <c r="J237" s="7">
        <v>196492</v>
      </c>
      <c r="K237" s="8">
        <v>42842</v>
      </c>
      <c r="L237" s="9">
        <v>0.397141203703704</v>
      </c>
      <c r="M237" s="10">
        <v>1</v>
      </c>
      <c r="N237" s="8" t="str">
        <f t="shared" si="6"/>
        <v>Apr</v>
      </c>
      <c r="O237">
        <f t="shared" si="7"/>
        <v>2017</v>
      </c>
    </row>
    <row r="238" spans="2:15">
      <c r="B238" s="3" t="s">
        <v>1105</v>
      </c>
      <c r="C238" t="s">
        <v>501</v>
      </c>
      <c r="D238" t="s">
        <v>1106</v>
      </c>
      <c r="E238" t="s">
        <v>1107</v>
      </c>
      <c r="F238" t="s">
        <v>234</v>
      </c>
      <c r="G238" t="s">
        <v>235</v>
      </c>
      <c r="H238" t="s">
        <v>25</v>
      </c>
      <c r="I238" s="6">
        <v>27601</v>
      </c>
      <c r="J238" s="7">
        <v>196189</v>
      </c>
      <c r="K238" s="8">
        <v>43081</v>
      </c>
      <c r="L238" s="9">
        <v>0.333472222222222</v>
      </c>
      <c r="M238" s="10">
        <v>5</v>
      </c>
      <c r="N238" s="8" t="str">
        <f t="shared" si="6"/>
        <v>Dec</v>
      </c>
      <c r="O238">
        <f t="shared" si="7"/>
        <v>2017</v>
      </c>
    </row>
    <row r="239" spans="2:15">
      <c r="B239" s="3" t="s">
        <v>1108</v>
      </c>
      <c r="C239" t="s">
        <v>677</v>
      </c>
      <c r="D239" t="s">
        <v>1109</v>
      </c>
      <c r="E239" t="s">
        <v>1110</v>
      </c>
      <c r="F239" t="s">
        <v>499</v>
      </c>
      <c r="G239" t="s">
        <v>186</v>
      </c>
      <c r="H239" t="s">
        <v>23</v>
      </c>
      <c r="I239" s="6">
        <v>44301</v>
      </c>
      <c r="J239" s="7">
        <v>196140</v>
      </c>
      <c r="K239" s="8">
        <v>43851</v>
      </c>
      <c r="L239" s="9">
        <v>0.737303240740741</v>
      </c>
      <c r="M239" s="10">
        <v>3</v>
      </c>
      <c r="N239" s="8" t="str">
        <f t="shared" si="6"/>
        <v>Jan</v>
      </c>
      <c r="O239">
        <f t="shared" si="7"/>
        <v>2020</v>
      </c>
    </row>
    <row r="240" spans="2:15">
      <c r="B240" s="3" t="s">
        <v>1111</v>
      </c>
      <c r="C240" t="s">
        <v>734</v>
      </c>
      <c r="D240" t="s">
        <v>1112</v>
      </c>
      <c r="E240" t="s">
        <v>1113</v>
      </c>
      <c r="F240" t="s">
        <v>1010</v>
      </c>
      <c r="G240" t="s">
        <v>122</v>
      </c>
      <c r="H240" t="s">
        <v>25</v>
      </c>
      <c r="I240" s="6">
        <v>36602</v>
      </c>
      <c r="J240" s="7">
        <v>195976</v>
      </c>
      <c r="K240" s="8">
        <v>43658</v>
      </c>
      <c r="L240" s="9">
        <v>0.77125</v>
      </c>
      <c r="M240" s="10">
        <v>2</v>
      </c>
      <c r="N240" s="8" t="str">
        <f t="shared" si="6"/>
        <v>Jul</v>
      </c>
      <c r="O240">
        <f t="shared" si="7"/>
        <v>2019</v>
      </c>
    </row>
    <row r="241" spans="2:15">
      <c r="B241" s="3" t="s">
        <v>1114</v>
      </c>
      <c r="C241" t="s">
        <v>283</v>
      </c>
      <c r="D241" t="s">
        <v>1115</v>
      </c>
      <c r="E241" t="s">
        <v>1116</v>
      </c>
      <c r="F241" t="s">
        <v>1086</v>
      </c>
      <c r="G241" t="s">
        <v>235</v>
      </c>
      <c r="H241" t="s">
        <v>25</v>
      </c>
      <c r="I241" s="6">
        <v>27260</v>
      </c>
      <c r="J241" s="7">
        <v>195739</v>
      </c>
      <c r="K241" s="8">
        <v>43398</v>
      </c>
      <c r="L241" s="9">
        <v>0.0496759259259259</v>
      </c>
      <c r="M241" s="10">
        <v>6</v>
      </c>
      <c r="N241" s="8" t="str">
        <f t="shared" si="6"/>
        <v>Oct</v>
      </c>
      <c r="O241">
        <f t="shared" si="7"/>
        <v>2018</v>
      </c>
    </row>
    <row r="242" spans="2:15">
      <c r="B242" s="3" t="s">
        <v>1117</v>
      </c>
      <c r="C242" t="s">
        <v>450</v>
      </c>
      <c r="D242" t="s">
        <v>1118</v>
      </c>
      <c r="E242" t="s">
        <v>1119</v>
      </c>
      <c r="F242" t="s">
        <v>384</v>
      </c>
      <c r="G242" t="s">
        <v>149</v>
      </c>
      <c r="H242" t="s">
        <v>27</v>
      </c>
      <c r="I242" s="6">
        <v>92714</v>
      </c>
      <c r="J242" s="7">
        <v>195724</v>
      </c>
      <c r="K242" s="8">
        <v>43780</v>
      </c>
      <c r="L242" s="9">
        <v>0.4325</v>
      </c>
      <c r="M242" s="10">
        <v>6</v>
      </c>
      <c r="N242" s="8" t="str">
        <f t="shared" si="6"/>
        <v>Nov</v>
      </c>
      <c r="O242">
        <f t="shared" si="7"/>
        <v>2019</v>
      </c>
    </row>
    <row r="243" spans="2:15">
      <c r="B243" s="3" t="s">
        <v>1120</v>
      </c>
      <c r="C243" t="s">
        <v>183</v>
      </c>
      <c r="D243" t="s">
        <v>1121</v>
      </c>
      <c r="E243" t="s">
        <v>1122</v>
      </c>
      <c r="F243" t="s">
        <v>480</v>
      </c>
      <c r="G243" t="s">
        <v>149</v>
      </c>
      <c r="H243" t="s">
        <v>27</v>
      </c>
      <c r="I243" s="6">
        <v>93701</v>
      </c>
      <c r="J243" s="7">
        <v>195124</v>
      </c>
      <c r="K243" s="8">
        <v>43337</v>
      </c>
      <c r="L243" s="9">
        <v>0.205787037037037</v>
      </c>
      <c r="M243" s="10">
        <v>2</v>
      </c>
      <c r="N243" s="8" t="str">
        <f t="shared" si="6"/>
        <v>Aug</v>
      </c>
      <c r="O243">
        <f t="shared" si="7"/>
        <v>2018</v>
      </c>
    </row>
    <row r="244" spans="2:15">
      <c r="B244" s="3" t="s">
        <v>1123</v>
      </c>
      <c r="C244" t="s">
        <v>524</v>
      </c>
      <c r="D244" t="s">
        <v>1124</v>
      </c>
      <c r="E244" t="s">
        <v>1125</v>
      </c>
      <c r="F244" t="s">
        <v>697</v>
      </c>
      <c r="G244" t="s">
        <v>202</v>
      </c>
      <c r="H244" t="s">
        <v>27</v>
      </c>
      <c r="I244" s="6">
        <v>80903</v>
      </c>
      <c r="J244" s="7">
        <v>195047</v>
      </c>
      <c r="K244" s="8">
        <v>43588</v>
      </c>
      <c r="L244" s="9">
        <v>0.586226851851852</v>
      </c>
      <c r="M244" s="10">
        <v>8</v>
      </c>
      <c r="N244" s="8" t="str">
        <f t="shared" si="6"/>
        <v>May</v>
      </c>
      <c r="O244">
        <f t="shared" si="7"/>
        <v>2019</v>
      </c>
    </row>
    <row r="245" spans="2:15">
      <c r="B245" s="3" t="s">
        <v>1126</v>
      </c>
      <c r="C245" t="s">
        <v>917</v>
      </c>
      <c r="D245" t="s">
        <v>1127</v>
      </c>
      <c r="E245" t="s">
        <v>1128</v>
      </c>
      <c r="F245" t="s">
        <v>1010</v>
      </c>
      <c r="G245" t="s">
        <v>122</v>
      </c>
      <c r="H245" t="s">
        <v>25</v>
      </c>
      <c r="I245" s="6">
        <v>36602</v>
      </c>
      <c r="J245" s="7">
        <v>194982</v>
      </c>
      <c r="K245" s="8">
        <v>43406</v>
      </c>
      <c r="L245" s="9">
        <v>0.0748611111111111</v>
      </c>
      <c r="M245" s="10">
        <v>6</v>
      </c>
      <c r="N245" s="8" t="str">
        <f t="shared" si="6"/>
        <v>Nov</v>
      </c>
      <c r="O245">
        <f t="shared" si="7"/>
        <v>2018</v>
      </c>
    </row>
    <row r="246" spans="2:15">
      <c r="B246" s="3" t="s">
        <v>1129</v>
      </c>
      <c r="C246" t="s">
        <v>64</v>
      </c>
      <c r="D246" t="s">
        <v>1130</v>
      </c>
      <c r="E246" t="s">
        <v>1131</v>
      </c>
      <c r="F246" t="s">
        <v>1132</v>
      </c>
      <c r="G246" t="s">
        <v>160</v>
      </c>
      <c r="H246" t="s">
        <v>25</v>
      </c>
      <c r="I246" s="6">
        <v>37402</v>
      </c>
      <c r="J246" s="7">
        <v>194905</v>
      </c>
      <c r="K246" s="8">
        <v>42761</v>
      </c>
      <c r="L246" s="9">
        <v>0.53875</v>
      </c>
      <c r="M246" s="10">
        <v>6</v>
      </c>
      <c r="N246" s="8" t="str">
        <f t="shared" si="6"/>
        <v>Jan</v>
      </c>
      <c r="O246">
        <f t="shared" si="7"/>
        <v>2017</v>
      </c>
    </row>
    <row r="247" spans="2:15">
      <c r="B247" s="3" t="s">
        <v>1133</v>
      </c>
      <c r="C247" t="s">
        <v>304</v>
      </c>
      <c r="D247" t="s">
        <v>1134</v>
      </c>
      <c r="E247" t="s">
        <v>1135</v>
      </c>
      <c r="F247" t="s">
        <v>1136</v>
      </c>
      <c r="G247" t="s">
        <v>149</v>
      </c>
      <c r="H247" t="s">
        <v>27</v>
      </c>
      <c r="I247" s="6">
        <v>94509</v>
      </c>
      <c r="J247" s="7">
        <v>194414</v>
      </c>
      <c r="K247" s="8">
        <v>43965</v>
      </c>
      <c r="L247" s="9">
        <v>0.761851851851852</v>
      </c>
      <c r="M247" s="10">
        <v>3</v>
      </c>
      <c r="N247" s="8" t="str">
        <f t="shared" si="6"/>
        <v>May</v>
      </c>
      <c r="O247">
        <f t="shared" si="7"/>
        <v>2020</v>
      </c>
    </row>
    <row r="248" spans="2:15">
      <c r="B248" s="3" t="s">
        <v>1137</v>
      </c>
      <c r="C248" t="s">
        <v>106</v>
      </c>
      <c r="D248" t="s">
        <v>1138</v>
      </c>
      <c r="E248" t="s">
        <v>1139</v>
      </c>
      <c r="F248" t="s">
        <v>1140</v>
      </c>
      <c r="G248" t="s">
        <v>80</v>
      </c>
      <c r="H248" t="s">
        <v>25</v>
      </c>
      <c r="I248" s="6">
        <v>32801</v>
      </c>
      <c r="J248" s="7">
        <v>194384</v>
      </c>
      <c r="K248" s="8">
        <v>42857</v>
      </c>
      <c r="L248" s="9">
        <v>0.956481481481481</v>
      </c>
      <c r="M248" s="10">
        <v>7</v>
      </c>
      <c r="N248" s="8" t="str">
        <f t="shared" si="6"/>
        <v>May</v>
      </c>
      <c r="O248">
        <f t="shared" si="7"/>
        <v>2017</v>
      </c>
    </row>
    <row r="249" spans="2:15">
      <c r="B249" s="3" t="s">
        <v>1141</v>
      </c>
      <c r="C249" t="s">
        <v>807</v>
      </c>
      <c r="D249" t="s">
        <v>1142</v>
      </c>
      <c r="E249" t="s">
        <v>1143</v>
      </c>
      <c r="F249" t="s">
        <v>732</v>
      </c>
      <c r="G249" t="s">
        <v>192</v>
      </c>
      <c r="H249" t="s">
        <v>25</v>
      </c>
      <c r="I249" s="6">
        <v>23651</v>
      </c>
      <c r="J249" s="7">
        <v>194314</v>
      </c>
      <c r="K249" s="8">
        <v>43728</v>
      </c>
      <c r="L249" s="9">
        <v>0.261087962962963</v>
      </c>
      <c r="M249" s="10">
        <v>8</v>
      </c>
      <c r="N249" s="8" t="str">
        <f t="shared" si="6"/>
        <v>Sep</v>
      </c>
      <c r="O249">
        <f t="shared" si="7"/>
        <v>2019</v>
      </c>
    </row>
    <row r="250" spans="2:15">
      <c r="B250" s="3" t="s">
        <v>1144</v>
      </c>
      <c r="C250" t="s">
        <v>391</v>
      </c>
      <c r="D250" t="s">
        <v>1145</v>
      </c>
      <c r="E250" t="s">
        <v>1146</v>
      </c>
      <c r="F250" t="s">
        <v>576</v>
      </c>
      <c r="G250" t="s">
        <v>80</v>
      </c>
      <c r="H250" t="s">
        <v>25</v>
      </c>
      <c r="I250" s="6">
        <v>33301</v>
      </c>
      <c r="J250" s="7">
        <v>194248</v>
      </c>
      <c r="K250" s="8">
        <v>43952</v>
      </c>
      <c r="L250" s="9">
        <v>0.950462962962963</v>
      </c>
      <c r="M250" s="10">
        <v>5</v>
      </c>
      <c r="N250" s="8" t="str">
        <f t="shared" si="6"/>
        <v>May</v>
      </c>
      <c r="O250">
        <f t="shared" si="7"/>
        <v>2020</v>
      </c>
    </row>
    <row r="251" spans="2:15">
      <c r="B251" s="3" t="s">
        <v>1147</v>
      </c>
      <c r="C251" t="s">
        <v>386</v>
      </c>
      <c r="D251" t="s">
        <v>1148</v>
      </c>
      <c r="E251" t="s">
        <v>1149</v>
      </c>
      <c r="F251" t="s">
        <v>1150</v>
      </c>
      <c r="G251" t="s">
        <v>251</v>
      </c>
      <c r="H251" t="s">
        <v>27</v>
      </c>
      <c r="I251" s="6">
        <v>98660</v>
      </c>
      <c r="J251" s="7">
        <v>194109</v>
      </c>
      <c r="K251" s="8">
        <v>43757</v>
      </c>
      <c r="L251" s="9">
        <v>0.411631944444444</v>
      </c>
      <c r="M251" s="10">
        <v>8</v>
      </c>
      <c r="N251" s="8" t="str">
        <f t="shared" si="6"/>
        <v>Oct</v>
      </c>
      <c r="O251">
        <f t="shared" si="7"/>
        <v>2019</v>
      </c>
    </row>
    <row r="252" spans="2:15">
      <c r="B252" s="3" t="s">
        <v>1151</v>
      </c>
      <c r="C252" t="s">
        <v>533</v>
      </c>
      <c r="D252" t="s">
        <v>1152</v>
      </c>
      <c r="E252" s="81" t="s">
        <v>1153</v>
      </c>
      <c r="F252" s="81" t="s">
        <v>1094</v>
      </c>
      <c r="G252" t="s">
        <v>149</v>
      </c>
      <c r="H252" t="s">
        <v>27</v>
      </c>
      <c r="I252" s="6">
        <v>90501</v>
      </c>
      <c r="J252" s="7">
        <v>193713</v>
      </c>
      <c r="K252" s="8">
        <v>43453</v>
      </c>
      <c r="L252" s="9">
        <v>0.501944444444444</v>
      </c>
      <c r="M252" s="10">
        <v>4</v>
      </c>
      <c r="N252" s="8" t="str">
        <f t="shared" si="6"/>
        <v>Dec</v>
      </c>
      <c r="O252">
        <f t="shared" si="7"/>
        <v>2018</v>
      </c>
    </row>
    <row r="253" spans="2:15">
      <c r="B253" s="3" t="s">
        <v>1154</v>
      </c>
      <c r="C253" t="s">
        <v>510</v>
      </c>
      <c r="D253" t="s">
        <v>1155</v>
      </c>
      <c r="E253" s="81" t="s">
        <v>1156</v>
      </c>
      <c r="F253" s="81" t="s">
        <v>311</v>
      </c>
      <c r="G253" t="s">
        <v>312</v>
      </c>
      <c r="H253" t="s">
        <v>24</v>
      </c>
      <c r="I253" s="82" t="s">
        <v>313</v>
      </c>
      <c r="J253" s="7">
        <v>193652</v>
      </c>
      <c r="K253" s="8">
        <v>44084</v>
      </c>
      <c r="L253" s="9">
        <v>0.968761574074074</v>
      </c>
      <c r="M253" s="10">
        <v>7</v>
      </c>
      <c r="N253" s="8" t="str">
        <f t="shared" si="6"/>
        <v>Sep</v>
      </c>
      <c r="O253">
        <f t="shared" si="7"/>
        <v>2020</v>
      </c>
    </row>
    <row r="254" spans="2:15">
      <c r="B254" s="3" t="s">
        <v>1157</v>
      </c>
      <c r="C254" t="s">
        <v>1158</v>
      </c>
      <c r="D254" t="s">
        <v>1159</v>
      </c>
      <c r="E254" t="s">
        <v>1160</v>
      </c>
      <c r="F254" t="s">
        <v>1161</v>
      </c>
      <c r="G254" t="s">
        <v>80</v>
      </c>
      <c r="H254" t="s">
        <v>25</v>
      </c>
      <c r="I254" s="6">
        <v>33010</v>
      </c>
      <c r="J254" s="7">
        <v>193193</v>
      </c>
      <c r="K254" s="8">
        <v>43598</v>
      </c>
      <c r="L254" s="9">
        <v>0.603240740740741</v>
      </c>
      <c r="M254" s="10">
        <v>3</v>
      </c>
      <c r="N254" s="8" t="str">
        <f t="shared" si="6"/>
        <v>May</v>
      </c>
      <c r="O254">
        <f t="shared" si="7"/>
        <v>2019</v>
      </c>
    </row>
    <row r="255" spans="2:15">
      <c r="B255" s="3" t="s">
        <v>1162</v>
      </c>
      <c r="C255" t="s">
        <v>1037</v>
      </c>
      <c r="D255" t="s">
        <v>1163</v>
      </c>
      <c r="E255" t="s">
        <v>1164</v>
      </c>
      <c r="F255" t="s">
        <v>548</v>
      </c>
      <c r="G255" t="s">
        <v>149</v>
      </c>
      <c r="H255" t="s">
        <v>27</v>
      </c>
      <c r="I255" s="6">
        <v>94533</v>
      </c>
      <c r="J255" s="7">
        <v>193061</v>
      </c>
      <c r="K255" s="8">
        <v>43703</v>
      </c>
      <c r="L255" s="9">
        <v>0.625011574074074</v>
      </c>
      <c r="M255" s="10">
        <v>3</v>
      </c>
      <c r="N255" s="8" t="str">
        <f t="shared" si="6"/>
        <v>Aug</v>
      </c>
      <c r="O255">
        <f t="shared" si="7"/>
        <v>2019</v>
      </c>
    </row>
    <row r="256" spans="2:15">
      <c r="B256" s="3" t="s">
        <v>1165</v>
      </c>
      <c r="C256" t="s">
        <v>129</v>
      </c>
      <c r="D256" t="s">
        <v>1166</v>
      </c>
      <c r="E256" t="s">
        <v>1167</v>
      </c>
      <c r="F256" t="s">
        <v>1168</v>
      </c>
      <c r="G256" t="s">
        <v>208</v>
      </c>
      <c r="H256" t="s">
        <v>26</v>
      </c>
      <c r="I256" s="6">
        <v>76102</v>
      </c>
      <c r="J256" s="7">
        <v>193000</v>
      </c>
      <c r="K256" s="8">
        <v>43495</v>
      </c>
      <c r="L256" s="9">
        <v>0.921412037037037</v>
      </c>
      <c r="M256" s="10">
        <v>3</v>
      </c>
      <c r="N256" s="8" t="str">
        <f t="shared" si="6"/>
        <v>Jan</v>
      </c>
      <c r="O256">
        <f t="shared" si="7"/>
        <v>2019</v>
      </c>
    </row>
    <row r="257" spans="2:15">
      <c r="B257" s="3" t="s">
        <v>1169</v>
      </c>
      <c r="C257" t="s">
        <v>324</v>
      </c>
      <c r="D257" t="s">
        <v>1170</v>
      </c>
      <c r="E257" t="s">
        <v>1171</v>
      </c>
      <c r="F257" t="s">
        <v>127</v>
      </c>
      <c r="G257" t="s">
        <v>80</v>
      </c>
      <c r="H257" t="s">
        <v>25</v>
      </c>
      <c r="I257" s="6">
        <v>33023</v>
      </c>
      <c r="J257" s="7">
        <v>192608</v>
      </c>
      <c r="K257" s="8">
        <v>43836</v>
      </c>
      <c r="L257" s="9">
        <v>0.784699074074074</v>
      </c>
      <c r="M257" s="10">
        <v>3</v>
      </c>
      <c r="N257" s="8" t="str">
        <f t="shared" si="6"/>
        <v>Jan</v>
      </c>
      <c r="O257">
        <f t="shared" si="7"/>
        <v>2020</v>
      </c>
    </row>
    <row r="258" spans="2:15">
      <c r="B258" s="3" t="s">
        <v>1172</v>
      </c>
      <c r="C258" t="s">
        <v>1173</v>
      </c>
      <c r="D258" t="s">
        <v>1174</v>
      </c>
      <c r="E258" t="s">
        <v>1175</v>
      </c>
      <c r="F258" t="s">
        <v>636</v>
      </c>
      <c r="G258" t="s">
        <v>149</v>
      </c>
      <c r="H258" t="s">
        <v>27</v>
      </c>
      <c r="I258" s="6">
        <v>92401</v>
      </c>
      <c r="J258" s="7">
        <v>192605</v>
      </c>
      <c r="K258" s="8">
        <v>43283</v>
      </c>
      <c r="L258" s="9">
        <v>0.511793981481481</v>
      </c>
      <c r="M258" s="10">
        <v>3</v>
      </c>
      <c r="N258" s="8" t="str">
        <f t="shared" si="6"/>
        <v>Jul</v>
      </c>
      <c r="O258">
        <f t="shared" si="7"/>
        <v>2018</v>
      </c>
    </row>
    <row r="259" spans="2:15">
      <c r="B259" s="3" t="s">
        <v>1176</v>
      </c>
      <c r="C259" t="s">
        <v>162</v>
      </c>
      <c r="D259" t="s">
        <v>1177</v>
      </c>
      <c r="E259" t="s">
        <v>1178</v>
      </c>
      <c r="F259" t="s">
        <v>1179</v>
      </c>
      <c r="G259" t="s">
        <v>448</v>
      </c>
      <c r="H259" t="s">
        <v>27</v>
      </c>
      <c r="I259" s="6">
        <v>97301</v>
      </c>
      <c r="J259" s="7">
        <v>192554</v>
      </c>
      <c r="K259" s="8">
        <v>43952</v>
      </c>
      <c r="L259" s="9">
        <v>0.775358796296296</v>
      </c>
      <c r="M259" s="10">
        <v>2</v>
      </c>
      <c r="N259" s="8" t="str">
        <f t="shared" si="6"/>
        <v>May</v>
      </c>
      <c r="O259">
        <f t="shared" si="7"/>
        <v>2020</v>
      </c>
    </row>
    <row r="260" spans="2:15">
      <c r="B260" s="3" t="s">
        <v>1180</v>
      </c>
      <c r="C260" t="s">
        <v>1181</v>
      </c>
      <c r="D260" t="s">
        <v>1182</v>
      </c>
      <c r="E260" s="81" t="s">
        <v>1183</v>
      </c>
      <c r="F260" s="81" t="s">
        <v>1184</v>
      </c>
      <c r="G260" t="s">
        <v>427</v>
      </c>
      <c r="H260" t="s">
        <v>27</v>
      </c>
      <c r="I260" s="6">
        <v>89501</v>
      </c>
      <c r="J260" s="7">
        <v>192392</v>
      </c>
      <c r="K260" s="8">
        <v>44188</v>
      </c>
      <c r="L260" s="9">
        <v>0.38775462962963</v>
      </c>
      <c r="M260" s="10">
        <v>7</v>
      </c>
      <c r="N260" s="8" t="str">
        <f t="shared" ref="N260:N323" si="8">TEXT(K260,"MMM")</f>
        <v>Dec</v>
      </c>
      <c r="O260">
        <f t="shared" ref="O260:O323" si="9">YEAR(K260)</f>
        <v>2020</v>
      </c>
    </row>
    <row r="261" spans="2:15">
      <c r="B261" s="3" t="s">
        <v>1185</v>
      </c>
      <c r="C261" t="s">
        <v>1186</v>
      </c>
      <c r="D261" t="s">
        <v>1187</v>
      </c>
      <c r="E261" t="s">
        <v>1188</v>
      </c>
      <c r="F261" t="s">
        <v>973</v>
      </c>
      <c r="G261" t="s">
        <v>149</v>
      </c>
      <c r="H261" t="s">
        <v>27</v>
      </c>
      <c r="I261" s="6">
        <v>95624</v>
      </c>
      <c r="J261" s="7">
        <v>191978</v>
      </c>
      <c r="K261" s="8">
        <v>43766</v>
      </c>
      <c r="L261" s="9">
        <v>0.979918981481481</v>
      </c>
      <c r="M261" s="10">
        <v>9</v>
      </c>
      <c r="N261" s="8" t="str">
        <f t="shared" si="8"/>
        <v>Oct</v>
      </c>
      <c r="O261">
        <f t="shared" si="9"/>
        <v>2019</v>
      </c>
    </row>
    <row r="262" spans="2:15">
      <c r="B262" s="3" t="s">
        <v>1189</v>
      </c>
      <c r="C262" t="s">
        <v>400</v>
      </c>
      <c r="D262" t="s">
        <v>1190</v>
      </c>
      <c r="E262" t="s">
        <v>1191</v>
      </c>
      <c r="F262" t="s">
        <v>1010</v>
      </c>
      <c r="G262" t="s">
        <v>122</v>
      </c>
      <c r="H262" t="s">
        <v>25</v>
      </c>
      <c r="I262" s="6">
        <v>36602</v>
      </c>
      <c r="J262" s="7">
        <v>191715</v>
      </c>
      <c r="K262" s="8">
        <v>43552</v>
      </c>
      <c r="L262" s="9">
        <v>0.402546296296296</v>
      </c>
      <c r="M262" s="10">
        <v>6</v>
      </c>
      <c r="N262" s="8" t="str">
        <f t="shared" si="8"/>
        <v>Mar</v>
      </c>
      <c r="O262">
        <f t="shared" si="9"/>
        <v>2019</v>
      </c>
    </row>
    <row r="263" spans="2:15">
      <c r="B263" s="3" t="s">
        <v>1192</v>
      </c>
      <c r="C263" t="s">
        <v>434</v>
      </c>
      <c r="D263" t="s">
        <v>1193</v>
      </c>
      <c r="E263" t="s">
        <v>1194</v>
      </c>
      <c r="F263" t="s">
        <v>1195</v>
      </c>
      <c r="G263" t="s">
        <v>1196</v>
      </c>
      <c r="H263" t="s">
        <v>24</v>
      </c>
      <c r="I263" s="6">
        <v>20001</v>
      </c>
      <c r="J263" s="7">
        <v>191703</v>
      </c>
      <c r="K263" s="8">
        <v>43501</v>
      </c>
      <c r="L263" s="9">
        <v>0.316990740740741</v>
      </c>
      <c r="M263" s="10">
        <v>5</v>
      </c>
      <c r="N263" s="8" t="str">
        <f t="shared" si="8"/>
        <v>Feb</v>
      </c>
      <c r="O263">
        <f t="shared" si="9"/>
        <v>2019</v>
      </c>
    </row>
    <row r="264" spans="2:15">
      <c r="B264" s="3" t="s">
        <v>1197</v>
      </c>
      <c r="C264" t="s">
        <v>533</v>
      </c>
      <c r="D264" t="s">
        <v>1198</v>
      </c>
      <c r="E264" t="s">
        <v>1199</v>
      </c>
      <c r="F264" t="s">
        <v>421</v>
      </c>
      <c r="G264" t="s">
        <v>149</v>
      </c>
      <c r="H264" t="s">
        <v>27</v>
      </c>
      <c r="I264" s="6">
        <v>92501</v>
      </c>
      <c r="J264" s="7">
        <v>191361</v>
      </c>
      <c r="K264" s="8">
        <v>44182</v>
      </c>
      <c r="L264" s="9">
        <v>0.988125</v>
      </c>
      <c r="M264" s="10">
        <v>6</v>
      </c>
      <c r="N264" s="8" t="str">
        <f t="shared" si="8"/>
        <v>Dec</v>
      </c>
      <c r="O264">
        <f t="shared" si="9"/>
        <v>2020</v>
      </c>
    </row>
    <row r="265" spans="2:15">
      <c r="B265" s="3" t="s">
        <v>1200</v>
      </c>
      <c r="C265" t="s">
        <v>210</v>
      </c>
      <c r="D265" t="s">
        <v>1201</v>
      </c>
      <c r="E265" t="s">
        <v>1202</v>
      </c>
      <c r="F265" t="s">
        <v>841</v>
      </c>
      <c r="G265" t="s">
        <v>817</v>
      </c>
      <c r="H265" t="s">
        <v>26</v>
      </c>
      <c r="I265" s="6">
        <v>73102</v>
      </c>
      <c r="J265" s="7">
        <v>191341</v>
      </c>
      <c r="K265" s="8">
        <v>43700</v>
      </c>
      <c r="L265" s="9">
        <v>0.6259375</v>
      </c>
      <c r="M265" s="10">
        <v>3</v>
      </c>
      <c r="N265" s="8" t="str">
        <f t="shared" si="8"/>
        <v>Aug</v>
      </c>
      <c r="O265">
        <f t="shared" si="9"/>
        <v>2019</v>
      </c>
    </row>
    <row r="266" spans="2:15">
      <c r="B266" s="3" t="s">
        <v>1203</v>
      </c>
      <c r="C266" t="s">
        <v>367</v>
      </c>
      <c r="D266" t="s">
        <v>1204</v>
      </c>
      <c r="E266" t="s">
        <v>1205</v>
      </c>
      <c r="F266" t="s">
        <v>1140</v>
      </c>
      <c r="G266" t="s">
        <v>80</v>
      </c>
      <c r="H266" t="s">
        <v>25</v>
      </c>
      <c r="I266" s="6">
        <v>32801</v>
      </c>
      <c r="J266" s="7">
        <v>191208</v>
      </c>
      <c r="K266" s="8">
        <v>43452</v>
      </c>
      <c r="L266" s="9">
        <v>0.461157407407407</v>
      </c>
      <c r="M266" s="10">
        <v>3</v>
      </c>
      <c r="N266" s="8" t="str">
        <f t="shared" si="8"/>
        <v>Dec</v>
      </c>
      <c r="O266">
        <f t="shared" si="9"/>
        <v>2018</v>
      </c>
    </row>
    <row r="267" spans="2:15">
      <c r="B267" s="3" t="s">
        <v>1206</v>
      </c>
      <c r="C267" t="s">
        <v>501</v>
      </c>
      <c r="D267" t="s">
        <v>1207</v>
      </c>
      <c r="E267" t="s">
        <v>1208</v>
      </c>
      <c r="F267" t="s">
        <v>79</v>
      </c>
      <c r="G267" t="s">
        <v>80</v>
      </c>
      <c r="H267" t="s">
        <v>25</v>
      </c>
      <c r="I267" s="6">
        <v>34615</v>
      </c>
      <c r="J267" s="7">
        <v>190940</v>
      </c>
      <c r="K267" s="8">
        <v>44135</v>
      </c>
      <c r="L267" s="9">
        <v>0.844363425925926</v>
      </c>
      <c r="M267" s="10">
        <v>2</v>
      </c>
      <c r="N267" s="8" t="str">
        <f t="shared" si="8"/>
        <v>Oct</v>
      </c>
      <c r="O267">
        <f t="shared" si="9"/>
        <v>2020</v>
      </c>
    </row>
    <row r="268" spans="2:15">
      <c r="B268" s="3" t="s">
        <v>1209</v>
      </c>
      <c r="C268" t="s">
        <v>1210</v>
      </c>
      <c r="D268" t="s">
        <v>1211</v>
      </c>
      <c r="E268" t="s">
        <v>1212</v>
      </c>
      <c r="F268" t="s">
        <v>1213</v>
      </c>
      <c r="G268" t="s">
        <v>122</v>
      </c>
      <c r="H268" t="s">
        <v>25</v>
      </c>
      <c r="I268" s="6">
        <v>35203</v>
      </c>
      <c r="J268" s="7">
        <v>190471</v>
      </c>
      <c r="K268" s="8">
        <v>43300</v>
      </c>
      <c r="L268" s="9">
        <v>0.014849537037037</v>
      </c>
      <c r="M268" s="10">
        <v>8</v>
      </c>
      <c r="N268" s="8" t="str">
        <f t="shared" si="8"/>
        <v>Jul</v>
      </c>
      <c r="O268">
        <f t="shared" si="9"/>
        <v>2018</v>
      </c>
    </row>
    <row r="269" spans="2:15">
      <c r="B269" s="3" t="s">
        <v>1214</v>
      </c>
      <c r="C269" t="s">
        <v>1215</v>
      </c>
      <c r="D269" t="s">
        <v>1216</v>
      </c>
      <c r="E269" t="s">
        <v>1217</v>
      </c>
      <c r="F269" t="s">
        <v>356</v>
      </c>
      <c r="G269" t="s">
        <v>235</v>
      </c>
      <c r="H269" t="s">
        <v>25</v>
      </c>
      <c r="I269" s="6">
        <v>28304</v>
      </c>
      <c r="J269" s="7">
        <v>190414</v>
      </c>
      <c r="K269" s="8">
        <v>43275</v>
      </c>
      <c r="L269" s="9">
        <v>0.266365740740741</v>
      </c>
      <c r="M269" s="10">
        <v>5</v>
      </c>
      <c r="N269" s="8" t="str">
        <f t="shared" si="8"/>
        <v>Jun</v>
      </c>
      <c r="O269">
        <f t="shared" si="9"/>
        <v>2018</v>
      </c>
    </row>
    <row r="270" spans="2:15">
      <c r="B270" s="3" t="s">
        <v>1218</v>
      </c>
      <c r="C270" t="s">
        <v>210</v>
      </c>
      <c r="D270" t="s">
        <v>1219</v>
      </c>
      <c r="E270" t="s">
        <v>1220</v>
      </c>
      <c r="F270" t="s">
        <v>1221</v>
      </c>
      <c r="G270" t="s">
        <v>208</v>
      </c>
      <c r="H270" t="s">
        <v>26</v>
      </c>
      <c r="I270" s="6">
        <v>79601</v>
      </c>
      <c r="J270" s="7">
        <v>190217</v>
      </c>
      <c r="K270" s="8">
        <v>42875</v>
      </c>
      <c r="L270" s="9">
        <v>0.197650462962963</v>
      </c>
      <c r="M270" s="10">
        <v>3</v>
      </c>
      <c r="N270" s="8" t="str">
        <f t="shared" si="8"/>
        <v>May</v>
      </c>
      <c r="O270">
        <f t="shared" si="9"/>
        <v>2017</v>
      </c>
    </row>
    <row r="271" spans="2:15">
      <c r="B271" s="3" t="s">
        <v>1222</v>
      </c>
      <c r="C271" t="s">
        <v>450</v>
      </c>
      <c r="D271" t="s">
        <v>1223</v>
      </c>
      <c r="E271" t="s">
        <v>1224</v>
      </c>
      <c r="F271" t="s">
        <v>73</v>
      </c>
      <c r="G271" t="s">
        <v>186</v>
      </c>
      <c r="H271" t="s">
        <v>23</v>
      </c>
      <c r="I271" s="6">
        <v>43201</v>
      </c>
      <c r="J271" s="7">
        <v>189083</v>
      </c>
      <c r="K271" s="8">
        <v>42967</v>
      </c>
      <c r="L271" s="9">
        <v>0.0349421296296296</v>
      </c>
      <c r="M271" s="10">
        <v>7</v>
      </c>
      <c r="N271" s="8" t="str">
        <f t="shared" si="8"/>
        <v>Aug</v>
      </c>
      <c r="O271">
        <f t="shared" si="9"/>
        <v>2017</v>
      </c>
    </row>
    <row r="272" spans="2:15">
      <c r="B272" s="3" t="s">
        <v>1225</v>
      </c>
      <c r="C272" t="s">
        <v>834</v>
      </c>
      <c r="D272" t="s">
        <v>1226</v>
      </c>
      <c r="E272" t="s">
        <v>1227</v>
      </c>
      <c r="F272" t="s">
        <v>73</v>
      </c>
      <c r="G272" t="s">
        <v>186</v>
      </c>
      <c r="H272" t="s">
        <v>23</v>
      </c>
      <c r="I272" s="6">
        <v>43201</v>
      </c>
      <c r="J272" s="7">
        <v>189041</v>
      </c>
      <c r="K272" s="8">
        <v>43883</v>
      </c>
      <c r="L272" s="9">
        <v>0.0232175925925926</v>
      </c>
      <c r="M272" s="10">
        <v>6</v>
      </c>
      <c r="N272" s="8" t="str">
        <f t="shared" si="8"/>
        <v>Feb</v>
      </c>
      <c r="O272">
        <f t="shared" si="9"/>
        <v>2020</v>
      </c>
    </row>
    <row r="273" spans="2:15">
      <c r="B273" s="3" t="s">
        <v>1228</v>
      </c>
      <c r="C273" t="s">
        <v>1229</v>
      </c>
      <c r="D273" t="s">
        <v>1230</v>
      </c>
      <c r="E273" t="s">
        <v>1231</v>
      </c>
      <c r="F273" t="s">
        <v>1232</v>
      </c>
      <c r="G273" t="s">
        <v>261</v>
      </c>
      <c r="H273" t="s">
        <v>24</v>
      </c>
      <c r="I273" s="6">
        <v>16501</v>
      </c>
      <c r="J273" s="7">
        <v>188802</v>
      </c>
      <c r="K273" s="8">
        <v>42905</v>
      </c>
      <c r="L273" s="9">
        <v>0.867303240740741</v>
      </c>
      <c r="M273" s="10">
        <v>5</v>
      </c>
      <c r="N273" s="8" t="str">
        <f t="shared" si="8"/>
        <v>Jun</v>
      </c>
      <c r="O273">
        <f t="shared" si="9"/>
        <v>2017</v>
      </c>
    </row>
    <row r="274" spans="2:15">
      <c r="B274" s="3" t="s">
        <v>1233</v>
      </c>
      <c r="C274" t="s">
        <v>699</v>
      </c>
      <c r="D274" t="s">
        <v>1234</v>
      </c>
      <c r="E274" t="s">
        <v>1235</v>
      </c>
      <c r="F274" t="s">
        <v>296</v>
      </c>
      <c r="G274" t="s">
        <v>251</v>
      </c>
      <c r="H274" t="s">
        <v>27</v>
      </c>
      <c r="I274" s="6">
        <v>99201</v>
      </c>
      <c r="J274" s="7">
        <v>188708</v>
      </c>
      <c r="K274" s="8">
        <v>43817</v>
      </c>
      <c r="L274" s="9">
        <v>0.648020833333333</v>
      </c>
      <c r="M274" s="10">
        <v>2</v>
      </c>
      <c r="N274" s="8" t="str">
        <f t="shared" si="8"/>
        <v>Dec</v>
      </c>
      <c r="O274">
        <f t="shared" si="9"/>
        <v>2019</v>
      </c>
    </row>
    <row r="275" spans="2:15">
      <c r="B275" s="3" t="s">
        <v>1236</v>
      </c>
      <c r="C275" t="s">
        <v>342</v>
      </c>
      <c r="D275" t="s">
        <v>1237</v>
      </c>
      <c r="E275" t="s">
        <v>1238</v>
      </c>
      <c r="F275" t="s">
        <v>797</v>
      </c>
      <c r="G275" t="s">
        <v>149</v>
      </c>
      <c r="H275" t="s">
        <v>27</v>
      </c>
      <c r="I275" s="6">
        <v>94086</v>
      </c>
      <c r="J275" s="7">
        <v>188332</v>
      </c>
      <c r="K275" s="8">
        <v>43119</v>
      </c>
      <c r="L275" s="9">
        <v>0.0714351851851852</v>
      </c>
      <c r="M275" s="10">
        <v>9</v>
      </c>
      <c r="N275" s="8" t="str">
        <f t="shared" si="8"/>
        <v>Jan</v>
      </c>
      <c r="O275">
        <f t="shared" si="9"/>
        <v>2018</v>
      </c>
    </row>
    <row r="276" spans="2:15">
      <c r="B276" s="3" t="s">
        <v>1239</v>
      </c>
      <c r="C276" t="s">
        <v>462</v>
      </c>
      <c r="D276" t="s">
        <v>1240</v>
      </c>
      <c r="E276" t="s">
        <v>1241</v>
      </c>
      <c r="F276" t="s">
        <v>741</v>
      </c>
      <c r="G276" t="s">
        <v>235</v>
      </c>
      <c r="H276" t="s">
        <v>25</v>
      </c>
      <c r="I276" s="6">
        <v>28202</v>
      </c>
      <c r="J276" s="7">
        <v>188135</v>
      </c>
      <c r="K276" s="8">
        <v>42938</v>
      </c>
      <c r="L276" s="9">
        <v>0.810277777777778</v>
      </c>
      <c r="M276" s="10">
        <v>8</v>
      </c>
      <c r="N276" s="8" t="str">
        <f t="shared" si="8"/>
        <v>Jul</v>
      </c>
      <c r="O276">
        <f t="shared" si="9"/>
        <v>2017</v>
      </c>
    </row>
    <row r="277" spans="2:15">
      <c r="B277" s="3" t="s">
        <v>1242</v>
      </c>
      <c r="C277" t="s">
        <v>999</v>
      </c>
      <c r="D277" t="s">
        <v>1243</v>
      </c>
      <c r="E277" t="s">
        <v>1244</v>
      </c>
      <c r="F277" t="s">
        <v>1245</v>
      </c>
      <c r="G277" t="s">
        <v>665</v>
      </c>
      <c r="H277" t="s">
        <v>23</v>
      </c>
      <c r="I277" s="6">
        <v>60120</v>
      </c>
      <c r="J277" s="7">
        <v>188026</v>
      </c>
      <c r="K277" s="8">
        <v>43027</v>
      </c>
      <c r="L277" s="9">
        <v>0.248981481481481</v>
      </c>
      <c r="M277" s="10">
        <v>3</v>
      </c>
      <c r="N277" s="8" t="str">
        <f t="shared" si="8"/>
        <v>Oct</v>
      </c>
      <c r="O277">
        <f t="shared" si="9"/>
        <v>2017</v>
      </c>
    </row>
    <row r="278" spans="2:15">
      <c r="B278" s="3" t="s">
        <v>1246</v>
      </c>
      <c r="C278" t="s">
        <v>1247</v>
      </c>
      <c r="D278" t="s">
        <v>1248</v>
      </c>
      <c r="E278" t="s">
        <v>1249</v>
      </c>
      <c r="F278" t="s">
        <v>1250</v>
      </c>
      <c r="G278" t="s">
        <v>208</v>
      </c>
      <c r="H278" t="s">
        <v>26</v>
      </c>
      <c r="I278" s="6">
        <v>75034</v>
      </c>
      <c r="J278" s="7">
        <v>187655</v>
      </c>
      <c r="K278" s="8">
        <v>43564</v>
      </c>
      <c r="L278" s="9">
        <v>0.0242592592592592</v>
      </c>
      <c r="M278" s="10">
        <v>5</v>
      </c>
      <c r="N278" s="8" t="str">
        <f t="shared" si="8"/>
        <v>Apr</v>
      </c>
      <c r="O278">
        <f t="shared" si="9"/>
        <v>2019</v>
      </c>
    </row>
    <row r="279" spans="2:15">
      <c r="B279" s="3" t="s">
        <v>1251</v>
      </c>
      <c r="C279" t="s">
        <v>826</v>
      </c>
      <c r="D279" t="s">
        <v>1252</v>
      </c>
      <c r="E279" t="s">
        <v>1253</v>
      </c>
      <c r="F279" t="s">
        <v>697</v>
      </c>
      <c r="G279" t="s">
        <v>202</v>
      </c>
      <c r="H279" t="s">
        <v>27</v>
      </c>
      <c r="I279" s="6">
        <v>80903</v>
      </c>
      <c r="J279" s="7">
        <v>187439</v>
      </c>
      <c r="K279" s="8">
        <v>43372</v>
      </c>
      <c r="L279" s="9">
        <v>0.00184027777777773</v>
      </c>
      <c r="M279" s="10">
        <v>1</v>
      </c>
      <c r="N279" s="8" t="str">
        <f t="shared" si="8"/>
        <v>Sep</v>
      </c>
      <c r="O279">
        <f t="shared" si="9"/>
        <v>2018</v>
      </c>
    </row>
    <row r="280" spans="2:15">
      <c r="B280" s="3" t="s">
        <v>1254</v>
      </c>
      <c r="C280" t="s">
        <v>308</v>
      </c>
      <c r="D280" t="s">
        <v>1255</v>
      </c>
      <c r="E280" t="s">
        <v>1256</v>
      </c>
      <c r="F280" t="s">
        <v>1257</v>
      </c>
      <c r="G280" t="s">
        <v>68</v>
      </c>
      <c r="H280" t="s">
        <v>26</v>
      </c>
      <c r="I280" s="6">
        <v>85003</v>
      </c>
      <c r="J280" s="7">
        <v>187411</v>
      </c>
      <c r="K280" s="8">
        <v>42896</v>
      </c>
      <c r="L280" s="9">
        <v>0.397372685185185</v>
      </c>
      <c r="M280" s="10">
        <v>5</v>
      </c>
      <c r="N280" s="8" t="str">
        <f t="shared" si="8"/>
        <v>Jun</v>
      </c>
      <c r="O280">
        <f t="shared" si="9"/>
        <v>2017</v>
      </c>
    </row>
    <row r="281" spans="2:15">
      <c r="B281" s="3" t="s">
        <v>1258</v>
      </c>
      <c r="C281" t="s">
        <v>569</v>
      </c>
      <c r="D281" t="s">
        <v>1259</v>
      </c>
      <c r="E281" t="s">
        <v>1260</v>
      </c>
      <c r="F281" t="s">
        <v>1261</v>
      </c>
      <c r="G281" t="s">
        <v>707</v>
      </c>
      <c r="H281" t="s">
        <v>24</v>
      </c>
      <c r="I281" s="6">
        <v>14201</v>
      </c>
      <c r="J281" s="7">
        <v>187317</v>
      </c>
      <c r="K281" s="8">
        <v>42935</v>
      </c>
      <c r="L281" s="9">
        <v>0.785289351851852</v>
      </c>
      <c r="M281" s="10">
        <v>2</v>
      </c>
      <c r="N281" s="8" t="str">
        <f t="shared" si="8"/>
        <v>Jul</v>
      </c>
      <c r="O281">
        <f t="shared" si="9"/>
        <v>2017</v>
      </c>
    </row>
    <row r="282" spans="2:15">
      <c r="B282" s="3" t="s">
        <v>1262</v>
      </c>
      <c r="C282" t="s">
        <v>734</v>
      </c>
      <c r="D282" t="s">
        <v>1263</v>
      </c>
      <c r="E282" t="s">
        <v>1264</v>
      </c>
      <c r="F282" t="s">
        <v>485</v>
      </c>
      <c r="G282" t="s">
        <v>486</v>
      </c>
      <c r="H282" t="s">
        <v>25</v>
      </c>
      <c r="I282" s="6">
        <v>70112</v>
      </c>
      <c r="J282" s="7">
        <v>187204</v>
      </c>
      <c r="K282" s="8">
        <v>43494</v>
      </c>
      <c r="L282" s="9">
        <v>0.695416666666667</v>
      </c>
      <c r="M282" s="10">
        <v>5</v>
      </c>
      <c r="N282" s="8" t="str">
        <f t="shared" si="8"/>
        <v>Jan</v>
      </c>
      <c r="O282">
        <f t="shared" si="9"/>
        <v>2019</v>
      </c>
    </row>
    <row r="283" spans="2:15">
      <c r="B283" s="3" t="s">
        <v>1265</v>
      </c>
      <c r="C283" t="s">
        <v>999</v>
      </c>
      <c r="D283" t="s">
        <v>1266</v>
      </c>
      <c r="E283" t="s">
        <v>1267</v>
      </c>
      <c r="F283" t="s">
        <v>1268</v>
      </c>
      <c r="G283" t="s">
        <v>149</v>
      </c>
      <c r="H283" t="s">
        <v>27</v>
      </c>
      <c r="I283" s="6">
        <v>92646</v>
      </c>
      <c r="J283" s="7">
        <v>187033</v>
      </c>
      <c r="K283" s="8">
        <v>43000</v>
      </c>
      <c r="L283" s="9">
        <v>0.812083333333333</v>
      </c>
      <c r="M283" s="10">
        <v>8</v>
      </c>
      <c r="N283" s="8" t="str">
        <f t="shared" si="8"/>
        <v>Sep</v>
      </c>
      <c r="O283">
        <f t="shared" si="9"/>
        <v>2017</v>
      </c>
    </row>
    <row r="284" spans="2:15">
      <c r="B284" s="3" t="s">
        <v>1269</v>
      </c>
      <c r="C284" t="s">
        <v>1270</v>
      </c>
      <c r="D284" t="s">
        <v>1271</v>
      </c>
      <c r="E284" t="s">
        <v>1272</v>
      </c>
      <c r="F284" t="s">
        <v>688</v>
      </c>
      <c r="G284" t="s">
        <v>68</v>
      </c>
      <c r="H284" t="s">
        <v>26</v>
      </c>
      <c r="I284" s="6">
        <v>85201</v>
      </c>
      <c r="J284" s="7">
        <v>186973</v>
      </c>
      <c r="K284" s="8">
        <v>42762</v>
      </c>
      <c r="L284" s="9">
        <v>0.20681712962963</v>
      </c>
      <c r="M284" s="10">
        <v>3</v>
      </c>
      <c r="N284" s="8" t="str">
        <f t="shared" si="8"/>
        <v>Jan</v>
      </c>
      <c r="O284">
        <f t="shared" si="9"/>
        <v>2017</v>
      </c>
    </row>
    <row r="285" spans="2:15">
      <c r="B285" s="3" t="s">
        <v>1273</v>
      </c>
      <c r="C285" t="s">
        <v>1274</v>
      </c>
      <c r="D285" t="s">
        <v>1275</v>
      </c>
      <c r="E285" t="s">
        <v>1276</v>
      </c>
      <c r="F285" t="s">
        <v>311</v>
      </c>
      <c r="G285" t="s">
        <v>312</v>
      </c>
      <c r="H285" t="s">
        <v>24</v>
      </c>
      <c r="I285" s="6" t="s">
        <v>313</v>
      </c>
      <c r="J285" s="7">
        <v>186928</v>
      </c>
      <c r="K285" s="8">
        <v>43883</v>
      </c>
      <c r="L285" s="9">
        <v>0.539386574074074</v>
      </c>
      <c r="M285" s="10">
        <v>8</v>
      </c>
      <c r="N285" s="8" t="str">
        <f t="shared" si="8"/>
        <v>Feb</v>
      </c>
      <c r="O285">
        <f t="shared" si="9"/>
        <v>2020</v>
      </c>
    </row>
    <row r="286" spans="2:15">
      <c r="B286" s="3" t="s">
        <v>1277</v>
      </c>
      <c r="C286" t="s">
        <v>112</v>
      </c>
      <c r="D286" t="s">
        <v>1278</v>
      </c>
      <c r="E286" t="s">
        <v>1279</v>
      </c>
      <c r="F286" t="s">
        <v>741</v>
      </c>
      <c r="G286" t="s">
        <v>235</v>
      </c>
      <c r="H286" t="s">
        <v>25</v>
      </c>
      <c r="I286" s="6">
        <v>28202</v>
      </c>
      <c r="J286" s="7">
        <v>186163</v>
      </c>
      <c r="K286" s="8">
        <v>43017</v>
      </c>
      <c r="L286" s="9">
        <v>0.706828703703704</v>
      </c>
      <c r="M286" s="10">
        <v>3</v>
      </c>
      <c r="N286" s="8" t="str">
        <f t="shared" si="8"/>
        <v>Oct</v>
      </c>
      <c r="O286">
        <f t="shared" si="9"/>
        <v>2017</v>
      </c>
    </row>
    <row r="287" spans="2:15">
      <c r="B287" s="3" t="s">
        <v>1280</v>
      </c>
      <c r="C287" t="s">
        <v>826</v>
      </c>
      <c r="D287" t="s">
        <v>1281</v>
      </c>
      <c r="E287" t="s">
        <v>1282</v>
      </c>
      <c r="F287" t="s">
        <v>558</v>
      </c>
      <c r="G287" t="s">
        <v>68</v>
      </c>
      <c r="H287" t="s">
        <v>26</v>
      </c>
      <c r="I287" s="6">
        <v>85250</v>
      </c>
      <c r="J287" s="7">
        <v>185791</v>
      </c>
      <c r="K287" s="8">
        <v>42808</v>
      </c>
      <c r="L287" s="9">
        <v>0.02</v>
      </c>
      <c r="M287" s="10">
        <v>6</v>
      </c>
      <c r="N287" s="8" t="str">
        <f t="shared" si="8"/>
        <v>Mar</v>
      </c>
      <c r="O287">
        <f t="shared" si="9"/>
        <v>2017</v>
      </c>
    </row>
    <row r="288" spans="2:15">
      <c r="B288" s="3" t="s">
        <v>1283</v>
      </c>
      <c r="C288" t="s">
        <v>353</v>
      </c>
      <c r="D288" t="s">
        <v>1284</v>
      </c>
      <c r="E288" t="s">
        <v>1285</v>
      </c>
      <c r="F288" t="s">
        <v>447</v>
      </c>
      <c r="G288" t="s">
        <v>448</v>
      </c>
      <c r="H288" t="s">
        <v>27</v>
      </c>
      <c r="I288" s="6">
        <v>97402</v>
      </c>
      <c r="J288" s="7">
        <v>185432</v>
      </c>
      <c r="K288" s="8">
        <v>43084</v>
      </c>
      <c r="L288" s="9">
        <v>0.243414351851852</v>
      </c>
      <c r="M288" s="10">
        <v>3</v>
      </c>
      <c r="N288" s="8" t="str">
        <f t="shared" si="8"/>
        <v>Dec</v>
      </c>
      <c r="O288">
        <f t="shared" si="9"/>
        <v>2017</v>
      </c>
    </row>
    <row r="289" spans="2:15">
      <c r="B289" s="3" t="s">
        <v>1286</v>
      </c>
      <c r="C289" t="s">
        <v>970</v>
      </c>
      <c r="D289" t="s">
        <v>1287</v>
      </c>
      <c r="E289" t="s">
        <v>1288</v>
      </c>
      <c r="F289" t="s">
        <v>1289</v>
      </c>
      <c r="G289" t="s">
        <v>1290</v>
      </c>
      <c r="H289" t="s">
        <v>25</v>
      </c>
      <c r="I289" s="6">
        <v>40202</v>
      </c>
      <c r="J289" s="7">
        <v>185043</v>
      </c>
      <c r="K289" s="8">
        <v>43592</v>
      </c>
      <c r="L289" s="9">
        <v>0.600231481481481</v>
      </c>
      <c r="M289" s="10">
        <v>3</v>
      </c>
      <c r="N289" s="8" t="str">
        <f t="shared" si="8"/>
        <v>May</v>
      </c>
      <c r="O289">
        <f t="shared" si="9"/>
        <v>2019</v>
      </c>
    </row>
    <row r="290" spans="2:15">
      <c r="B290" s="3" t="s">
        <v>1291</v>
      </c>
      <c r="C290" t="s">
        <v>386</v>
      </c>
      <c r="D290" t="s">
        <v>1292</v>
      </c>
      <c r="E290" t="s">
        <v>1293</v>
      </c>
      <c r="F290" t="s">
        <v>345</v>
      </c>
      <c r="G290" t="s">
        <v>181</v>
      </c>
      <c r="H290" t="s">
        <v>27</v>
      </c>
      <c r="I290" s="6">
        <v>84601</v>
      </c>
      <c r="J290" s="7">
        <v>184900</v>
      </c>
      <c r="K290" s="8">
        <v>43168</v>
      </c>
      <c r="L290" s="9">
        <v>0.604907407407407</v>
      </c>
      <c r="M290" s="10">
        <v>5</v>
      </c>
      <c r="N290" s="8" t="str">
        <f t="shared" si="8"/>
        <v>Mar</v>
      </c>
      <c r="O290">
        <f t="shared" si="9"/>
        <v>2018</v>
      </c>
    </row>
    <row r="291" spans="2:15">
      <c r="B291" s="3" t="s">
        <v>1294</v>
      </c>
      <c r="C291" t="s">
        <v>946</v>
      </c>
      <c r="D291" t="s">
        <v>1295</v>
      </c>
      <c r="E291" s="81" t="s">
        <v>1296</v>
      </c>
      <c r="F291" s="81" t="s">
        <v>245</v>
      </c>
      <c r="G291" t="s">
        <v>208</v>
      </c>
      <c r="H291" t="s">
        <v>26</v>
      </c>
      <c r="I291" s="6">
        <v>76701</v>
      </c>
      <c r="J291" s="7">
        <v>184647</v>
      </c>
      <c r="K291" s="8">
        <v>43751</v>
      </c>
      <c r="L291" s="9">
        <v>0.934872685185185</v>
      </c>
      <c r="M291" s="10">
        <v>7</v>
      </c>
      <c r="N291" s="8" t="str">
        <f t="shared" si="8"/>
        <v>Oct</v>
      </c>
      <c r="O291">
        <f t="shared" si="9"/>
        <v>2019</v>
      </c>
    </row>
    <row r="292" spans="2:15">
      <c r="B292" s="3" t="s">
        <v>1297</v>
      </c>
      <c r="C292" t="s">
        <v>444</v>
      </c>
      <c r="D292" t="s">
        <v>1298</v>
      </c>
      <c r="E292" t="s">
        <v>1299</v>
      </c>
      <c r="F292" t="s">
        <v>154</v>
      </c>
      <c r="G292" t="s">
        <v>149</v>
      </c>
      <c r="H292" t="s">
        <v>27</v>
      </c>
      <c r="I292" s="6">
        <v>93001</v>
      </c>
      <c r="J292" s="7">
        <v>184373</v>
      </c>
      <c r="K292" s="8">
        <v>43030</v>
      </c>
      <c r="L292" s="9">
        <v>0.293020833333333</v>
      </c>
      <c r="M292" s="10">
        <v>8</v>
      </c>
      <c r="N292" s="8" t="str">
        <f t="shared" si="8"/>
        <v>Oct</v>
      </c>
      <c r="O292">
        <f t="shared" si="9"/>
        <v>2017</v>
      </c>
    </row>
    <row r="293" spans="2:15">
      <c r="B293" s="3" t="s">
        <v>1300</v>
      </c>
      <c r="C293" t="s">
        <v>1301</v>
      </c>
      <c r="D293" t="s">
        <v>1302</v>
      </c>
      <c r="E293" t="s">
        <v>1303</v>
      </c>
      <c r="F293" t="s">
        <v>1304</v>
      </c>
      <c r="G293" t="s">
        <v>328</v>
      </c>
      <c r="H293" t="s">
        <v>24</v>
      </c>
      <c r="I293" s="6" t="s">
        <v>1305</v>
      </c>
      <c r="J293" s="7">
        <v>184125</v>
      </c>
      <c r="K293" s="8">
        <v>43395</v>
      </c>
      <c r="L293" s="9">
        <v>0.590115740740741</v>
      </c>
      <c r="M293" s="10">
        <v>5</v>
      </c>
      <c r="N293" s="8" t="str">
        <f t="shared" si="8"/>
        <v>Oct</v>
      </c>
      <c r="O293">
        <f t="shared" si="9"/>
        <v>2018</v>
      </c>
    </row>
    <row r="294" spans="2:15">
      <c r="B294" s="3" t="s">
        <v>1306</v>
      </c>
      <c r="C294" t="s">
        <v>198</v>
      </c>
      <c r="D294" t="s">
        <v>1307</v>
      </c>
      <c r="E294" t="s">
        <v>1308</v>
      </c>
      <c r="F294" t="s">
        <v>750</v>
      </c>
      <c r="G294" t="s">
        <v>235</v>
      </c>
      <c r="H294" t="s">
        <v>25</v>
      </c>
      <c r="I294" s="6">
        <v>27511</v>
      </c>
      <c r="J294" s="7">
        <v>183968</v>
      </c>
      <c r="K294" s="8">
        <v>43349</v>
      </c>
      <c r="L294" s="9">
        <v>0.176099537037037</v>
      </c>
      <c r="M294" s="10">
        <v>5</v>
      </c>
      <c r="N294" s="8" t="str">
        <f t="shared" si="8"/>
        <v>Sep</v>
      </c>
      <c r="O294">
        <f t="shared" si="9"/>
        <v>2018</v>
      </c>
    </row>
    <row r="295" spans="2:15">
      <c r="B295" s="3" t="s">
        <v>1309</v>
      </c>
      <c r="C295" t="s">
        <v>765</v>
      </c>
      <c r="D295" t="s">
        <v>1310</v>
      </c>
      <c r="E295" t="s">
        <v>1311</v>
      </c>
      <c r="F295" t="s">
        <v>527</v>
      </c>
      <c r="G295" t="s">
        <v>149</v>
      </c>
      <c r="H295" t="s">
        <v>27</v>
      </c>
      <c r="I295" s="6">
        <v>94102</v>
      </c>
      <c r="J295" s="7">
        <v>183902</v>
      </c>
      <c r="K295" s="8">
        <v>43543</v>
      </c>
      <c r="L295" s="9">
        <v>0.344803240740741</v>
      </c>
      <c r="M295" s="10">
        <v>2</v>
      </c>
      <c r="N295" s="8" t="str">
        <f t="shared" si="8"/>
        <v>Mar</v>
      </c>
      <c r="O295">
        <f t="shared" si="9"/>
        <v>2019</v>
      </c>
    </row>
    <row r="296" spans="2:15">
      <c r="B296" s="3" t="s">
        <v>1312</v>
      </c>
      <c r="C296" t="s">
        <v>1313</v>
      </c>
      <c r="D296" t="s">
        <v>1314</v>
      </c>
      <c r="E296" t="s">
        <v>1315</v>
      </c>
      <c r="F296" t="s">
        <v>553</v>
      </c>
      <c r="G296" t="s">
        <v>471</v>
      </c>
      <c r="H296" t="s">
        <v>24</v>
      </c>
      <c r="I296" s="6" t="s">
        <v>554</v>
      </c>
      <c r="J296" s="7">
        <v>183555</v>
      </c>
      <c r="K296" s="8">
        <v>44054</v>
      </c>
      <c r="L296" s="9">
        <v>0.24806712962963</v>
      </c>
      <c r="M296" s="10">
        <v>2</v>
      </c>
      <c r="N296" s="8" t="str">
        <f t="shared" si="8"/>
        <v>Aug</v>
      </c>
      <c r="O296">
        <f t="shared" si="9"/>
        <v>2020</v>
      </c>
    </row>
    <row r="297" spans="2:15">
      <c r="B297" s="3" t="s">
        <v>1316</v>
      </c>
      <c r="C297" t="s">
        <v>755</v>
      </c>
      <c r="D297" t="s">
        <v>1317</v>
      </c>
      <c r="E297" t="s">
        <v>1318</v>
      </c>
      <c r="F297" t="s">
        <v>832</v>
      </c>
      <c r="G297" t="s">
        <v>665</v>
      </c>
      <c r="H297" t="s">
        <v>23</v>
      </c>
      <c r="I297" s="6">
        <v>60504</v>
      </c>
      <c r="J297" s="7">
        <v>183436</v>
      </c>
      <c r="K297" s="8">
        <v>44161</v>
      </c>
      <c r="L297" s="9">
        <v>0.952777777777778</v>
      </c>
      <c r="M297" s="10">
        <v>2</v>
      </c>
      <c r="N297" s="8" t="str">
        <f t="shared" si="8"/>
        <v>Nov</v>
      </c>
      <c r="O297">
        <f t="shared" si="9"/>
        <v>2020</v>
      </c>
    </row>
    <row r="298" spans="2:15">
      <c r="B298" s="3" t="s">
        <v>1319</v>
      </c>
      <c r="C298" t="s">
        <v>770</v>
      </c>
      <c r="D298" t="s">
        <v>1320</v>
      </c>
      <c r="E298" t="s">
        <v>1321</v>
      </c>
      <c r="F298" t="s">
        <v>1322</v>
      </c>
      <c r="G298" t="s">
        <v>471</v>
      </c>
      <c r="H298" t="s">
        <v>24</v>
      </c>
      <c r="I298" s="6" t="s">
        <v>1323</v>
      </c>
      <c r="J298" s="7">
        <v>183346</v>
      </c>
      <c r="K298" s="8">
        <v>43746</v>
      </c>
      <c r="L298" s="9">
        <v>0.981631944444444</v>
      </c>
      <c r="M298" s="10">
        <v>5</v>
      </c>
      <c r="N298" s="8" t="str">
        <f t="shared" si="8"/>
        <v>Oct</v>
      </c>
      <c r="O298">
        <f t="shared" si="9"/>
        <v>2019</v>
      </c>
    </row>
    <row r="299" spans="2:15">
      <c r="B299" s="3" t="s">
        <v>1324</v>
      </c>
      <c r="C299" t="s">
        <v>1325</v>
      </c>
      <c r="D299" t="s">
        <v>1326</v>
      </c>
      <c r="E299" s="81" t="s">
        <v>1327</v>
      </c>
      <c r="F299" s="81" t="s">
        <v>1328</v>
      </c>
      <c r="G299" t="s">
        <v>181</v>
      </c>
      <c r="H299" t="s">
        <v>27</v>
      </c>
      <c r="I299" s="6">
        <v>84101</v>
      </c>
      <c r="J299" s="7">
        <v>183314</v>
      </c>
      <c r="K299" s="8">
        <v>44111</v>
      </c>
      <c r="L299" s="9">
        <v>0.269155092592593</v>
      </c>
      <c r="M299" s="10">
        <v>7</v>
      </c>
      <c r="N299" s="8" t="str">
        <f t="shared" si="8"/>
        <v>Oct</v>
      </c>
      <c r="O299">
        <f t="shared" si="9"/>
        <v>2020</v>
      </c>
    </row>
    <row r="300" spans="2:15">
      <c r="B300" s="3" t="s">
        <v>1329</v>
      </c>
      <c r="C300" t="s">
        <v>1330</v>
      </c>
      <c r="D300" t="s">
        <v>1331</v>
      </c>
      <c r="E300" t="s">
        <v>1332</v>
      </c>
      <c r="F300" t="s">
        <v>1333</v>
      </c>
      <c r="G300" t="s">
        <v>149</v>
      </c>
      <c r="H300" t="s">
        <v>27</v>
      </c>
      <c r="I300" s="6">
        <v>92701</v>
      </c>
      <c r="J300" s="7">
        <v>183243</v>
      </c>
      <c r="K300" s="8">
        <v>43759</v>
      </c>
      <c r="L300" s="9">
        <v>0.836412037037037</v>
      </c>
      <c r="M300" s="10">
        <v>1</v>
      </c>
      <c r="N300" s="8" t="str">
        <f t="shared" si="8"/>
        <v>Oct</v>
      </c>
      <c r="O300">
        <f t="shared" si="9"/>
        <v>2019</v>
      </c>
    </row>
    <row r="301" spans="2:15">
      <c r="B301" s="3" t="s">
        <v>1334</v>
      </c>
      <c r="C301" t="s">
        <v>774</v>
      </c>
      <c r="D301" t="s">
        <v>1335</v>
      </c>
      <c r="E301" t="s">
        <v>1336</v>
      </c>
      <c r="F301" t="s">
        <v>318</v>
      </c>
      <c r="G301" t="s">
        <v>149</v>
      </c>
      <c r="H301" t="s">
        <v>27</v>
      </c>
      <c r="I301" s="6">
        <v>93030</v>
      </c>
      <c r="J301" s="7">
        <v>183238</v>
      </c>
      <c r="K301" s="8">
        <v>44054</v>
      </c>
      <c r="L301" s="9">
        <v>0.260393518518518</v>
      </c>
      <c r="M301" s="10">
        <v>1</v>
      </c>
      <c r="N301" s="8" t="str">
        <f t="shared" si="8"/>
        <v>Aug</v>
      </c>
      <c r="O301">
        <f t="shared" si="9"/>
        <v>2020</v>
      </c>
    </row>
    <row r="302" spans="2:15">
      <c r="B302" s="3" t="s">
        <v>1337</v>
      </c>
      <c r="C302" t="s">
        <v>1027</v>
      </c>
      <c r="D302" t="s">
        <v>1338</v>
      </c>
      <c r="E302" t="s">
        <v>1339</v>
      </c>
      <c r="F302" t="s">
        <v>225</v>
      </c>
      <c r="G302" t="s">
        <v>208</v>
      </c>
      <c r="H302" t="s">
        <v>26</v>
      </c>
      <c r="I302" s="6">
        <v>75006</v>
      </c>
      <c r="J302" s="7">
        <v>183201</v>
      </c>
      <c r="K302" s="8">
        <v>43192</v>
      </c>
      <c r="L302" s="9">
        <v>0.812372685185185</v>
      </c>
      <c r="M302" s="10">
        <v>2</v>
      </c>
      <c r="N302" s="8" t="str">
        <f t="shared" si="8"/>
        <v>Apr</v>
      </c>
      <c r="O302">
        <f t="shared" si="9"/>
        <v>2018</v>
      </c>
    </row>
    <row r="303" spans="2:15">
      <c r="B303" s="3" t="s">
        <v>1340</v>
      </c>
      <c r="C303" t="s">
        <v>533</v>
      </c>
      <c r="D303" t="s">
        <v>1341</v>
      </c>
      <c r="E303" t="s">
        <v>1342</v>
      </c>
      <c r="F303" t="s">
        <v>1086</v>
      </c>
      <c r="G303" t="s">
        <v>235</v>
      </c>
      <c r="H303" t="s">
        <v>25</v>
      </c>
      <c r="I303" s="6">
        <v>27260</v>
      </c>
      <c r="J303" s="7">
        <v>183178</v>
      </c>
      <c r="K303" s="8">
        <v>43274</v>
      </c>
      <c r="L303" s="9">
        <v>0.308622685185185</v>
      </c>
      <c r="M303" s="10">
        <v>3</v>
      </c>
      <c r="N303" s="8" t="str">
        <f t="shared" si="8"/>
        <v>Jun</v>
      </c>
      <c r="O303">
        <f t="shared" si="9"/>
        <v>2018</v>
      </c>
    </row>
    <row r="304" spans="2:15">
      <c r="B304" s="3" t="s">
        <v>1343</v>
      </c>
      <c r="C304" t="s">
        <v>112</v>
      </c>
      <c r="D304" t="s">
        <v>1344</v>
      </c>
      <c r="E304" t="s">
        <v>1345</v>
      </c>
      <c r="F304" t="s">
        <v>1346</v>
      </c>
      <c r="G304" t="s">
        <v>186</v>
      </c>
      <c r="H304" t="s">
        <v>23</v>
      </c>
      <c r="I304" s="6">
        <v>44102</v>
      </c>
      <c r="J304" s="7">
        <v>183118</v>
      </c>
      <c r="K304" s="8">
        <v>42780</v>
      </c>
      <c r="L304" s="9">
        <v>0.690208333333333</v>
      </c>
      <c r="M304" s="10">
        <v>6</v>
      </c>
      <c r="N304" s="8" t="str">
        <f t="shared" si="8"/>
        <v>Feb</v>
      </c>
      <c r="O304">
        <f t="shared" si="9"/>
        <v>2017</v>
      </c>
    </row>
    <row r="305" spans="2:15">
      <c r="B305" s="3" t="s">
        <v>1347</v>
      </c>
      <c r="C305" t="s">
        <v>638</v>
      </c>
      <c r="D305" t="s">
        <v>1348</v>
      </c>
      <c r="E305" t="s">
        <v>1349</v>
      </c>
      <c r="F305" t="s">
        <v>1350</v>
      </c>
      <c r="G305" t="s">
        <v>1351</v>
      </c>
      <c r="H305" t="s">
        <v>23</v>
      </c>
      <c r="I305" s="6">
        <v>50309</v>
      </c>
      <c r="J305" s="7">
        <v>182825</v>
      </c>
      <c r="K305" s="8">
        <v>42905</v>
      </c>
      <c r="L305" s="9">
        <v>0.112673611111111</v>
      </c>
      <c r="M305" s="10">
        <v>3</v>
      </c>
      <c r="N305" s="8" t="str">
        <f t="shared" si="8"/>
        <v>Jun</v>
      </c>
      <c r="O305">
        <f t="shared" si="9"/>
        <v>2017</v>
      </c>
    </row>
    <row r="306" spans="2:15">
      <c r="B306" s="3" t="s">
        <v>1352</v>
      </c>
      <c r="C306" t="s">
        <v>367</v>
      </c>
      <c r="D306" t="s">
        <v>1353</v>
      </c>
      <c r="E306" t="s">
        <v>1354</v>
      </c>
      <c r="F306" t="s">
        <v>79</v>
      </c>
      <c r="G306" t="s">
        <v>80</v>
      </c>
      <c r="H306" t="s">
        <v>25</v>
      </c>
      <c r="I306" s="6">
        <v>34615</v>
      </c>
      <c r="J306" s="7">
        <v>182722</v>
      </c>
      <c r="K306" s="8">
        <v>43778</v>
      </c>
      <c r="L306" s="9">
        <v>0.233414351851852</v>
      </c>
      <c r="M306" s="10">
        <v>2</v>
      </c>
      <c r="N306" s="8" t="str">
        <f t="shared" si="8"/>
        <v>Nov</v>
      </c>
      <c r="O306">
        <f t="shared" si="9"/>
        <v>2019</v>
      </c>
    </row>
    <row r="307" spans="2:15">
      <c r="B307" s="3" t="s">
        <v>1355</v>
      </c>
      <c r="C307" t="s">
        <v>765</v>
      </c>
      <c r="D307" t="s">
        <v>1356</v>
      </c>
      <c r="E307" t="s">
        <v>1357</v>
      </c>
      <c r="F307" t="s">
        <v>572</v>
      </c>
      <c r="G307" t="s">
        <v>68</v>
      </c>
      <c r="H307" t="s">
        <v>26</v>
      </c>
      <c r="I307" s="6">
        <v>85281</v>
      </c>
      <c r="J307" s="7">
        <v>182505</v>
      </c>
      <c r="K307" s="8">
        <v>43222</v>
      </c>
      <c r="L307" s="9">
        <v>0.756076388888889</v>
      </c>
      <c r="M307" s="10">
        <v>3</v>
      </c>
      <c r="N307" s="8" t="str">
        <f t="shared" si="8"/>
        <v>May</v>
      </c>
      <c r="O307">
        <f t="shared" si="9"/>
        <v>2018</v>
      </c>
    </row>
    <row r="308" spans="2:15">
      <c r="B308" s="3" t="s">
        <v>1358</v>
      </c>
      <c r="C308" t="s">
        <v>963</v>
      </c>
      <c r="D308" t="s">
        <v>1359</v>
      </c>
      <c r="E308" t="s">
        <v>1360</v>
      </c>
      <c r="F308" t="s">
        <v>1018</v>
      </c>
      <c r="G308" t="s">
        <v>104</v>
      </c>
      <c r="H308" t="s">
        <v>23</v>
      </c>
      <c r="I308" s="6">
        <v>48502</v>
      </c>
      <c r="J308" s="7">
        <v>182389</v>
      </c>
      <c r="K308" s="8">
        <v>43237</v>
      </c>
      <c r="L308" s="9">
        <v>0.659675925925926</v>
      </c>
      <c r="M308" s="10">
        <v>1</v>
      </c>
      <c r="N308" s="8" t="str">
        <f t="shared" si="8"/>
        <v>May</v>
      </c>
      <c r="O308">
        <f t="shared" si="9"/>
        <v>2018</v>
      </c>
    </row>
    <row r="309" spans="2:15">
      <c r="B309" s="3" t="s">
        <v>1361</v>
      </c>
      <c r="C309" t="s">
        <v>999</v>
      </c>
      <c r="D309" t="s">
        <v>1362</v>
      </c>
      <c r="E309" t="s">
        <v>1363</v>
      </c>
      <c r="F309" t="s">
        <v>1168</v>
      </c>
      <c r="G309" t="s">
        <v>208</v>
      </c>
      <c r="H309" t="s">
        <v>26</v>
      </c>
      <c r="I309" s="6">
        <v>76102</v>
      </c>
      <c r="J309" s="7">
        <v>182369</v>
      </c>
      <c r="K309" s="8">
        <v>44057</v>
      </c>
      <c r="L309" s="9">
        <v>0.554444444444444</v>
      </c>
      <c r="M309" s="10">
        <v>8</v>
      </c>
      <c r="N309" s="8" t="str">
        <f t="shared" si="8"/>
        <v>Aug</v>
      </c>
      <c r="O309">
        <f t="shared" si="9"/>
        <v>2020</v>
      </c>
    </row>
    <row r="310" spans="2:15">
      <c r="B310" s="3" t="s">
        <v>1364</v>
      </c>
      <c r="C310" t="s">
        <v>413</v>
      </c>
      <c r="D310" t="s">
        <v>1365</v>
      </c>
      <c r="E310" s="81" t="s">
        <v>1366</v>
      </c>
      <c r="F310" s="81" t="s">
        <v>1086</v>
      </c>
      <c r="G310" t="s">
        <v>235</v>
      </c>
      <c r="H310" t="s">
        <v>25</v>
      </c>
      <c r="I310" s="6">
        <v>27260</v>
      </c>
      <c r="J310" s="7">
        <v>182198</v>
      </c>
      <c r="K310" s="8">
        <v>43933</v>
      </c>
      <c r="L310" s="9">
        <v>0.370787037037037</v>
      </c>
      <c r="M310" s="10">
        <v>7</v>
      </c>
      <c r="N310" s="8" t="str">
        <f t="shared" si="8"/>
        <v>Apr</v>
      </c>
      <c r="O310">
        <f t="shared" si="9"/>
        <v>2020</v>
      </c>
    </row>
    <row r="311" spans="2:15">
      <c r="B311" s="3" t="s">
        <v>1367</v>
      </c>
      <c r="C311" t="s">
        <v>227</v>
      </c>
      <c r="D311" t="s">
        <v>1368</v>
      </c>
      <c r="E311" t="s">
        <v>1369</v>
      </c>
      <c r="F311" t="s">
        <v>793</v>
      </c>
      <c r="G311" t="s">
        <v>149</v>
      </c>
      <c r="H311" t="s">
        <v>27</v>
      </c>
      <c r="I311" s="6">
        <v>92801</v>
      </c>
      <c r="J311" s="7">
        <v>182094</v>
      </c>
      <c r="K311" s="8">
        <v>42850</v>
      </c>
      <c r="L311" s="9">
        <v>0.524155092592593</v>
      </c>
      <c r="M311" s="10">
        <v>3</v>
      </c>
      <c r="N311" s="8" t="str">
        <f t="shared" si="8"/>
        <v>Apr</v>
      </c>
      <c r="O311">
        <f t="shared" si="9"/>
        <v>2017</v>
      </c>
    </row>
    <row r="312" spans="2:15">
      <c r="B312" s="3" t="s">
        <v>1370</v>
      </c>
      <c r="C312" t="s">
        <v>288</v>
      </c>
      <c r="D312" t="s">
        <v>1371</v>
      </c>
      <c r="E312" t="s">
        <v>1372</v>
      </c>
      <c r="F312" t="s">
        <v>447</v>
      </c>
      <c r="G312" t="s">
        <v>448</v>
      </c>
      <c r="H312" t="s">
        <v>27</v>
      </c>
      <c r="I312" s="6">
        <v>97402</v>
      </c>
      <c r="J312" s="7">
        <v>182021</v>
      </c>
      <c r="K312" s="8">
        <v>44024</v>
      </c>
      <c r="L312" s="9">
        <v>0.385358796296296</v>
      </c>
      <c r="M312" s="10">
        <v>5</v>
      </c>
      <c r="N312" s="8" t="str">
        <f t="shared" si="8"/>
        <v>Jul</v>
      </c>
      <c r="O312">
        <f t="shared" si="9"/>
        <v>2020</v>
      </c>
    </row>
    <row r="313" spans="2:15">
      <c r="B313" s="3" t="s">
        <v>1373</v>
      </c>
      <c r="C313" t="s">
        <v>1186</v>
      </c>
      <c r="D313" t="s">
        <v>1374</v>
      </c>
      <c r="E313" t="s">
        <v>1375</v>
      </c>
      <c r="F313" t="s">
        <v>437</v>
      </c>
      <c r="G313" t="s">
        <v>149</v>
      </c>
      <c r="H313" t="s">
        <v>27</v>
      </c>
      <c r="I313" s="6">
        <v>93277</v>
      </c>
      <c r="J313" s="7">
        <v>181816</v>
      </c>
      <c r="K313" s="8">
        <v>43363</v>
      </c>
      <c r="L313" s="9">
        <v>0.513634259259259</v>
      </c>
      <c r="M313" s="10">
        <v>9</v>
      </c>
      <c r="N313" s="8" t="str">
        <f t="shared" si="8"/>
        <v>Sep</v>
      </c>
      <c r="O313">
        <f t="shared" si="9"/>
        <v>2018</v>
      </c>
    </row>
    <row r="314" spans="2:15">
      <c r="B314" s="3" t="s">
        <v>1376</v>
      </c>
      <c r="C314" t="s">
        <v>95</v>
      </c>
      <c r="D314" t="s">
        <v>1377</v>
      </c>
      <c r="E314" t="s">
        <v>1378</v>
      </c>
      <c r="F314" t="s">
        <v>957</v>
      </c>
      <c r="G314" t="s">
        <v>80</v>
      </c>
      <c r="H314" t="s">
        <v>25</v>
      </c>
      <c r="I314" s="6">
        <v>33904</v>
      </c>
      <c r="J314" s="7">
        <v>181746</v>
      </c>
      <c r="K314" s="8">
        <v>44161</v>
      </c>
      <c r="L314" s="9">
        <v>0.712465277777778</v>
      </c>
      <c r="M314" s="10">
        <v>5</v>
      </c>
      <c r="N314" s="8" t="str">
        <f t="shared" si="8"/>
        <v>Nov</v>
      </c>
      <c r="O314">
        <f t="shared" si="9"/>
        <v>2020</v>
      </c>
    </row>
    <row r="315" spans="2:15">
      <c r="B315" s="3" t="s">
        <v>1379</v>
      </c>
      <c r="C315" t="s">
        <v>1037</v>
      </c>
      <c r="D315" t="s">
        <v>1380</v>
      </c>
      <c r="E315" t="s">
        <v>1381</v>
      </c>
      <c r="F315" t="s">
        <v>1304</v>
      </c>
      <c r="G315" t="s">
        <v>328</v>
      </c>
      <c r="H315" t="s">
        <v>24</v>
      </c>
      <c r="I315" s="6" t="s">
        <v>1305</v>
      </c>
      <c r="J315" s="7">
        <v>181564</v>
      </c>
      <c r="K315" s="8">
        <v>43611</v>
      </c>
      <c r="L315" s="9">
        <v>0.540891203703704</v>
      </c>
      <c r="M315" s="10">
        <v>5</v>
      </c>
      <c r="N315" s="8" t="str">
        <f t="shared" si="8"/>
        <v>May</v>
      </c>
      <c r="O315">
        <f t="shared" si="9"/>
        <v>2019</v>
      </c>
    </row>
    <row r="316" spans="2:15">
      <c r="B316" s="3" t="s">
        <v>1382</v>
      </c>
      <c r="C316" t="s">
        <v>458</v>
      </c>
      <c r="D316" t="s">
        <v>1383</v>
      </c>
      <c r="E316" t="s">
        <v>1384</v>
      </c>
      <c r="F316" t="s">
        <v>583</v>
      </c>
      <c r="G316" t="s">
        <v>93</v>
      </c>
      <c r="H316" t="s">
        <v>23</v>
      </c>
      <c r="I316" s="6">
        <v>46201</v>
      </c>
      <c r="J316" s="7">
        <v>181011</v>
      </c>
      <c r="K316" s="8">
        <v>43190</v>
      </c>
      <c r="L316" s="9">
        <v>0.954930555555556</v>
      </c>
      <c r="M316" s="10">
        <v>2</v>
      </c>
      <c r="N316" s="8" t="str">
        <f t="shared" si="8"/>
        <v>Mar</v>
      </c>
      <c r="O316">
        <f t="shared" si="9"/>
        <v>2018</v>
      </c>
    </row>
    <row r="317" spans="2:15">
      <c r="B317" s="3" t="s">
        <v>1385</v>
      </c>
      <c r="C317" t="s">
        <v>774</v>
      </c>
      <c r="D317" t="s">
        <v>1386</v>
      </c>
      <c r="E317" t="s">
        <v>1387</v>
      </c>
      <c r="F317" t="s">
        <v>1268</v>
      </c>
      <c r="G317" t="s">
        <v>149</v>
      </c>
      <c r="H317" t="s">
        <v>27</v>
      </c>
      <c r="I317" s="6">
        <v>92646</v>
      </c>
      <c r="J317" s="7">
        <v>180817</v>
      </c>
      <c r="K317" s="8">
        <v>42771</v>
      </c>
      <c r="L317" s="9">
        <v>0.152893518518519</v>
      </c>
      <c r="M317" s="10">
        <v>3</v>
      </c>
      <c r="N317" s="8" t="str">
        <f t="shared" si="8"/>
        <v>Feb</v>
      </c>
      <c r="O317">
        <f t="shared" si="9"/>
        <v>2017</v>
      </c>
    </row>
    <row r="318" spans="2:15">
      <c r="B318" s="3" t="s">
        <v>1388</v>
      </c>
      <c r="C318" t="s">
        <v>638</v>
      </c>
      <c r="D318" t="s">
        <v>1389</v>
      </c>
      <c r="E318" t="s">
        <v>1390</v>
      </c>
      <c r="F318" t="s">
        <v>426</v>
      </c>
      <c r="G318" t="s">
        <v>427</v>
      </c>
      <c r="H318" t="s">
        <v>27</v>
      </c>
      <c r="I318" s="6">
        <v>89030</v>
      </c>
      <c r="J318" s="7">
        <v>180756</v>
      </c>
      <c r="K318" s="8">
        <v>43860</v>
      </c>
      <c r="L318" s="9">
        <v>0.541400462962963</v>
      </c>
      <c r="M318" s="10">
        <v>3</v>
      </c>
      <c r="N318" s="8" t="str">
        <f t="shared" si="8"/>
        <v>Jan</v>
      </c>
      <c r="O318">
        <f t="shared" si="9"/>
        <v>2020</v>
      </c>
    </row>
    <row r="319" spans="2:15">
      <c r="B319" s="3" t="s">
        <v>1391</v>
      </c>
      <c r="C319" t="s">
        <v>217</v>
      </c>
      <c r="D319" t="s">
        <v>1392</v>
      </c>
      <c r="E319" t="s">
        <v>1393</v>
      </c>
      <c r="F319" t="s">
        <v>1394</v>
      </c>
      <c r="G319" t="s">
        <v>110</v>
      </c>
      <c r="H319" t="s">
        <v>23</v>
      </c>
      <c r="I319" s="6">
        <v>55901</v>
      </c>
      <c r="J319" s="7">
        <v>180219</v>
      </c>
      <c r="K319" s="8">
        <v>44162</v>
      </c>
      <c r="L319" s="9">
        <v>0.738506944444444</v>
      </c>
      <c r="M319" s="10">
        <v>9</v>
      </c>
      <c r="N319" s="8" t="str">
        <f t="shared" si="8"/>
        <v>Nov</v>
      </c>
      <c r="O319">
        <f t="shared" si="9"/>
        <v>2020</v>
      </c>
    </row>
    <row r="320" spans="2:15">
      <c r="B320" s="3" t="s">
        <v>1395</v>
      </c>
      <c r="C320" t="s">
        <v>803</v>
      </c>
      <c r="D320" t="s">
        <v>1396</v>
      </c>
      <c r="E320" t="s">
        <v>1397</v>
      </c>
      <c r="F320" t="s">
        <v>1060</v>
      </c>
      <c r="G320" t="s">
        <v>192</v>
      </c>
      <c r="H320" t="s">
        <v>25</v>
      </c>
      <c r="I320" s="6">
        <v>23451</v>
      </c>
      <c r="J320" s="7">
        <v>179901</v>
      </c>
      <c r="K320" s="8">
        <v>42992</v>
      </c>
      <c r="L320" s="9">
        <v>0.649282407407407</v>
      </c>
      <c r="M320" s="10">
        <v>3</v>
      </c>
      <c r="N320" s="8" t="str">
        <f t="shared" si="8"/>
        <v>Sep</v>
      </c>
      <c r="O320">
        <f t="shared" si="9"/>
        <v>2017</v>
      </c>
    </row>
    <row r="321" spans="2:15">
      <c r="B321" s="3" t="s">
        <v>1398</v>
      </c>
      <c r="C321" t="s">
        <v>237</v>
      </c>
      <c r="D321" t="s">
        <v>1399</v>
      </c>
      <c r="E321" t="s">
        <v>1400</v>
      </c>
      <c r="F321" t="s">
        <v>1401</v>
      </c>
      <c r="G321" t="s">
        <v>110</v>
      </c>
      <c r="H321" t="s">
        <v>23</v>
      </c>
      <c r="I321" s="6">
        <v>55401</v>
      </c>
      <c r="J321" s="7">
        <v>179761</v>
      </c>
      <c r="K321" s="8">
        <v>43473</v>
      </c>
      <c r="L321" s="9">
        <v>0.201898148148148</v>
      </c>
      <c r="M321" s="10">
        <v>4</v>
      </c>
      <c r="N321" s="8" t="str">
        <f t="shared" si="8"/>
        <v>Jan</v>
      </c>
      <c r="O321">
        <f t="shared" si="9"/>
        <v>2019</v>
      </c>
    </row>
    <row r="322" spans="2:15">
      <c r="B322" s="3" t="s">
        <v>1402</v>
      </c>
      <c r="C322" t="s">
        <v>76</v>
      </c>
      <c r="D322" t="s">
        <v>1403</v>
      </c>
      <c r="E322" t="s">
        <v>1404</v>
      </c>
      <c r="F322" t="s">
        <v>1405</v>
      </c>
      <c r="G322" t="s">
        <v>427</v>
      </c>
      <c r="H322" t="s">
        <v>27</v>
      </c>
      <c r="I322" s="6">
        <v>89101</v>
      </c>
      <c r="J322" s="7">
        <v>179577</v>
      </c>
      <c r="K322" s="8">
        <v>42917</v>
      </c>
      <c r="L322" s="9">
        <v>0.82130787037037</v>
      </c>
      <c r="M322" s="10">
        <v>1</v>
      </c>
      <c r="N322" s="8" t="str">
        <f t="shared" si="8"/>
        <v>Jul</v>
      </c>
      <c r="O322">
        <f t="shared" si="9"/>
        <v>2017</v>
      </c>
    </row>
    <row r="323" spans="2:15">
      <c r="B323" s="3" t="s">
        <v>1406</v>
      </c>
      <c r="C323" t="s">
        <v>545</v>
      </c>
      <c r="D323" t="s">
        <v>1407</v>
      </c>
      <c r="E323" t="s">
        <v>1408</v>
      </c>
      <c r="F323" t="s">
        <v>911</v>
      </c>
      <c r="G323" t="s">
        <v>208</v>
      </c>
      <c r="H323" t="s">
        <v>26</v>
      </c>
      <c r="I323" s="6">
        <v>78040</v>
      </c>
      <c r="J323" s="7">
        <v>178932</v>
      </c>
      <c r="K323" s="8">
        <v>43082</v>
      </c>
      <c r="L323" s="9">
        <v>0.799039351851852</v>
      </c>
      <c r="M323" s="10">
        <v>8</v>
      </c>
      <c r="N323" s="8" t="str">
        <f t="shared" si="8"/>
        <v>Dec</v>
      </c>
      <c r="O323">
        <f t="shared" si="9"/>
        <v>2017</v>
      </c>
    </row>
    <row r="324" spans="2:15">
      <c r="B324" s="3" t="s">
        <v>1409</v>
      </c>
      <c r="C324" t="s">
        <v>263</v>
      </c>
      <c r="D324" t="s">
        <v>1410</v>
      </c>
      <c r="E324" t="s">
        <v>1411</v>
      </c>
      <c r="F324" t="s">
        <v>67</v>
      </c>
      <c r="G324" t="s">
        <v>68</v>
      </c>
      <c r="H324" t="s">
        <v>26</v>
      </c>
      <c r="I324" s="6">
        <v>85701</v>
      </c>
      <c r="J324" s="7">
        <v>178745</v>
      </c>
      <c r="K324" s="8">
        <v>43877</v>
      </c>
      <c r="L324" s="9">
        <v>0.0390046296296296</v>
      </c>
      <c r="M324" s="10">
        <v>2</v>
      </c>
      <c r="N324" s="8" t="str">
        <f t="shared" ref="N324:N387" si="10">TEXT(K324,"MMM")</f>
        <v>Feb</v>
      </c>
      <c r="O324">
        <f t="shared" ref="O324:O387" si="11">YEAR(K324)</f>
        <v>2020</v>
      </c>
    </row>
    <row r="325" spans="2:15">
      <c r="B325" s="3" t="s">
        <v>1412</v>
      </c>
      <c r="C325" t="s">
        <v>1413</v>
      </c>
      <c r="D325" t="s">
        <v>1414</v>
      </c>
      <c r="E325" t="s">
        <v>1415</v>
      </c>
      <c r="F325" t="s">
        <v>213</v>
      </c>
      <c r="G325" t="s">
        <v>214</v>
      </c>
      <c r="H325" t="s">
        <v>24</v>
      </c>
      <c r="I325" s="6" t="s">
        <v>215</v>
      </c>
      <c r="J325" s="7">
        <v>177761</v>
      </c>
      <c r="K325" s="8">
        <v>44135</v>
      </c>
      <c r="L325" s="9">
        <v>0.033599537037037</v>
      </c>
      <c r="M325" s="10">
        <v>5</v>
      </c>
      <c r="N325" s="8" t="str">
        <f t="shared" si="10"/>
        <v>Oct</v>
      </c>
      <c r="O325">
        <f t="shared" si="11"/>
        <v>2020</v>
      </c>
    </row>
    <row r="326" spans="2:15">
      <c r="B326" s="3" t="s">
        <v>1416</v>
      </c>
      <c r="C326" t="s">
        <v>434</v>
      </c>
      <c r="D326" t="s">
        <v>1417</v>
      </c>
      <c r="E326" t="s">
        <v>1418</v>
      </c>
      <c r="F326" t="s">
        <v>513</v>
      </c>
      <c r="G326" t="s">
        <v>208</v>
      </c>
      <c r="H326" t="s">
        <v>26</v>
      </c>
      <c r="I326" s="6">
        <v>75201</v>
      </c>
      <c r="J326" s="7">
        <v>177717</v>
      </c>
      <c r="K326" s="8">
        <v>43067</v>
      </c>
      <c r="L326" s="9">
        <v>0.0320486111111111</v>
      </c>
      <c r="M326" s="10">
        <v>3</v>
      </c>
      <c r="N326" s="8" t="str">
        <f t="shared" si="10"/>
        <v>Nov</v>
      </c>
      <c r="O326">
        <f t="shared" si="11"/>
        <v>2017</v>
      </c>
    </row>
    <row r="327" spans="2:15">
      <c r="B327" s="3" t="s">
        <v>1419</v>
      </c>
      <c r="C327" t="s">
        <v>1420</v>
      </c>
      <c r="D327" t="s">
        <v>1421</v>
      </c>
      <c r="E327" t="s">
        <v>1422</v>
      </c>
      <c r="F327" t="s">
        <v>1065</v>
      </c>
      <c r="G327" t="s">
        <v>486</v>
      </c>
      <c r="H327" t="s">
        <v>25</v>
      </c>
      <c r="I327" s="6">
        <v>70501</v>
      </c>
      <c r="J327" s="7">
        <v>177464</v>
      </c>
      <c r="K327" s="8">
        <v>43238</v>
      </c>
      <c r="L327" s="9">
        <v>0.716736111111111</v>
      </c>
      <c r="M327" s="10">
        <v>3</v>
      </c>
      <c r="N327" s="8" t="str">
        <f t="shared" si="10"/>
        <v>May</v>
      </c>
      <c r="O327">
        <f t="shared" si="11"/>
        <v>2018</v>
      </c>
    </row>
    <row r="328" spans="2:15">
      <c r="B328" s="3" t="s">
        <v>1423</v>
      </c>
      <c r="C328" t="s">
        <v>1424</v>
      </c>
      <c r="D328" t="s">
        <v>1425</v>
      </c>
      <c r="E328" t="s">
        <v>1426</v>
      </c>
      <c r="F328" t="s">
        <v>508</v>
      </c>
      <c r="G328" t="s">
        <v>104</v>
      </c>
      <c r="H328" t="s">
        <v>23</v>
      </c>
      <c r="I328" s="6">
        <v>48103</v>
      </c>
      <c r="J328" s="7">
        <v>177018</v>
      </c>
      <c r="K328" s="8">
        <v>43744</v>
      </c>
      <c r="L328" s="9">
        <v>0.741736111111111</v>
      </c>
      <c r="M328" s="10">
        <v>3</v>
      </c>
      <c r="N328" s="8" t="str">
        <f t="shared" si="10"/>
        <v>Oct</v>
      </c>
      <c r="O328">
        <f t="shared" si="11"/>
        <v>2019</v>
      </c>
    </row>
    <row r="329" spans="2:15">
      <c r="B329" s="3" t="s">
        <v>1427</v>
      </c>
      <c r="C329" t="s">
        <v>242</v>
      </c>
      <c r="D329" t="s">
        <v>1428</v>
      </c>
      <c r="E329" t="s">
        <v>1429</v>
      </c>
      <c r="F329" t="s">
        <v>1430</v>
      </c>
      <c r="G329" t="s">
        <v>149</v>
      </c>
      <c r="H329" t="s">
        <v>27</v>
      </c>
      <c r="I329" s="6">
        <v>95814</v>
      </c>
      <c r="J329" s="7">
        <v>176709</v>
      </c>
      <c r="K329" s="8">
        <v>43966</v>
      </c>
      <c r="L329" s="9">
        <v>0.157233796296296</v>
      </c>
      <c r="M329" s="10">
        <v>5</v>
      </c>
      <c r="N329" s="8" t="str">
        <f t="shared" si="10"/>
        <v>May</v>
      </c>
      <c r="O329">
        <f t="shared" si="11"/>
        <v>2020</v>
      </c>
    </row>
    <row r="330" spans="2:15">
      <c r="B330" s="3" t="s">
        <v>1431</v>
      </c>
      <c r="C330" t="s">
        <v>242</v>
      </c>
      <c r="D330" t="s">
        <v>1432</v>
      </c>
      <c r="E330" t="s">
        <v>1433</v>
      </c>
      <c r="F330" t="s">
        <v>207</v>
      </c>
      <c r="G330" t="s">
        <v>208</v>
      </c>
      <c r="H330" t="s">
        <v>26</v>
      </c>
      <c r="I330" s="6">
        <v>76006</v>
      </c>
      <c r="J330" s="7">
        <v>176709</v>
      </c>
      <c r="K330" s="8">
        <v>42394</v>
      </c>
      <c r="L330" s="9">
        <v>0.286516203703704</v>
      </c>
      <c r="M330" s="10">
        <v>5</v>
      </c>
      <c r="N330" s="8" t="str">
        <f t="shared" si="10"/>
        <v>Jan</v>
      </c>
      <c r="O330">
        <f t="shared" si="11"/>
        <v>2016</v>
      </c>
    </row>
    <row r="331" spans="2:15">
      <c r="B331" s="3" t="s">
        <v>1434</v>
      </c>
      <c r="C331" t="s">
        <v>1435</v>
      </c>
      <c r="D331" t="s">
        <v>1436</v>
      </c>
      <c r="E331" t="s">
        <v>1437</v>
      </c>
      <c r="F331" t="s">
        <v>1438</v>
      </c>
      <c r="G331" t="s">
        <v>149</v>
      </c>
      <c r="H331" t="s">
        <v>27</v>
      </c>
      <c r="I331" s="6">
        <v>94536</v>
      </c>
      <c r="J331" s="7">
        <v>176703</v>
      </c>
      <c r="K331" s="8">
        <v>43734</v>
      </c>
      <c r="L331" s="9">
        <v>0.0215625</v>
      </c>
      <c r="M331" s="10">
        <v>5</v>
      </c>
      <c r="N331" s="8" t="str">
        <f t="shared" si="10"/>
        <v>Sep</v>
      </c>
      <c r="O331">
        <f t="shared" si="11"/>
        <v>2019</v>
      </c>
    </row>
    <row r="332" spans="2:15">
      <c r="B332" s="3" t="s">
        <v>1439</v>
      </c>
      <c r="C332" t="s">
        <v>1215</v>
      </c>
      <c r="D332" t="s">
        <v>1440</v>
      </c>
      <c r="E332" s="81" t="s">
        <v>1441</v>
      </c>
      <c r="F332" s="81" t="s">
        <v>85</v>
      </c>
      <c r="G332" t="s">
        <v>86</v>
      </c>
      <c r="H332" t="s">
        <v>24</v>
      </c>
      <c r="I332" s="82" t="s">
        <v>87</v>
      </c>
      <c r="J332" s="7">
        <v>176651</v>
      </c>
      <c r="K332" s="8">
        <v>44125</v>
      </c>
      <c r="L332" s="9">
        <v>0.442199074074074</v>
      </c>
      <c r="M332" s="10">
        <v>4</v>
      </c>
      <c r="N332" s="8" t="str">
        <f t="shared" si="10"/>
        <v>Oct</v>
      </c>
      <c r="O332">
        <f t="shared" si="11"/>
        <v>2020</v>
      </c>
    </row>
    <row r="333" spans="2:15">
      <c r="B333" s="3" t="s">
        <v>1442</v>
      </c>
      <c r="C333" t="s">
        <v>1443</v>
      </c>
      <c r="D333" t="s">
        <v>1444</v>
      </c>
      <c r="E333" t="s">
        <v>1445</v>
      </c>
      <c r="F333" t="s">
        <v>1446</v>
      </c>
      <c r="G333" t="s">
        <v>160</v>
      </c>
      <c r="H333" t="s">
        <v>25</v>
      </c>
      <c r="I333" s="6">
        <v>37040</v>
      </c>
      <c r="J333" s="7">
        <v>176497</v>
      </c>
      <c r="K333" s="8">
        <v>42462</v>
      </c>
      <c r="L333" s="9">
        <v>0.150208333333333</v>
      </c>
      <c r="M333" s="10">
        <v>2</v>
      </c>
      <c r="N333" s="8" t="str">
        <f t="shared" si="10"/>
        <v>Apr</v>
      </c>
      <c r="O333">
        <f t="shared" si="11"/>
        <v>2016</v>
      </c>
    </row>
    <row r="334" spans="2:15">
      <c r="B334" s="3" t="s">
        <v>1447</v>
      </c>
      <c r="C334" t="s">
        <v>135</v>
      </c>
      <c r="D334" t="s">
        <v>1448</v>
      </c>
      <c r="E334" t="s">
        <v>1449</v>
      </c>
      <c r="F334" t="s">
        <v>949</v>
      </c>
      <c r="G334" t="s">
        <v>235</v>
      </c>
      <c r="H334" t="s">
        <v>25</v>
      </c>
      <c r="I334" s="6">
        <v>28403</v>
      </c>
      <c r="J334" s="7">
        <v>176446</v>
      </c>
      <c r="K334" s="8">
        <v>42676</v>
      </c>
      <c r="L334" s="9">
        <v>0.950810185185185</v>
      </c>
      <c r="M334" s="10">
        <v>2</v>
      </c>
      <c r="N334" s="8" t="str">
        <f t="shared" si="10"/>
        <v>Nov</v>
      </c>
      <c r="O334">
        <f t="shared" si="11"/>
        <v>2016</v>
      </c>
    </row>
    <row r="335" spans="2:15">
      <c r="B335" s="3" t="s">
        <v>1450</v>
      </c>
      <c r="C335" t="s">
        <v>434</v>
      </c>
      <c r="D335" t="s">
        <v>1451</v>
      </c>
      <c r="E335" t="s">
        <v>1452</v>
      </c>
      <c r="F335" t="s">
        <v>1257</v>
      </c>
      <c r="G335" t="s">
        <v>68</v>
      </c>
      <c r="H335" t="s">
        <v>26</v>
      </c>
      <c r="I335" s="6">
        <v>85003</v>
      </c>
      <c r="J335" s="7">
        <v>176039</v>
      </c>
      <c r="K335" s="8">
        <v>43899</v>
      </c>
      <c r="L335" s="9">
        <v>0.471574074074074</v>
      </c>
      <c r="M335" s="10">
        <v>3</v>
      </c>
      <c r="N335" s="8" t="str">
        <f t="shared" si="10"/>
        <v>Mar</v>
      </c>
      <c r="O335">
        <f t="shared" si="11"/>
        <v>2020</v>
      </c>
    </row>
    <row r="336" spans="2:15">
      <c r="B336" s="3" t="s">
        <v>1453</v>
      </c>
      <c r="C336" t="s">
        <v>1158</v>
      </c>
      <c r="D336" t="s">
        <v>1454</v>
      </c>
      <c r="E336" t="s">
        <v>1455</v>
      </c>
      <c r="F336" t="s">
        <v>706</v>
      </c>
      <c r="G336" t="s">
        <v>707</v>
      </c>
      <c r="H336" t="s">
        <v>24</v>
      </c>
      <c r="I336" s="6">
        <v>10701</v>
      </c>
      <c r="J336" s="7">
        <v>176005</v>
      </c>
      <c r="K336" s="8">
        <v>43124</v>
      </c>
      <c r="L336" s="9">
        <v>0.22974537037037</v>
      </c>
      <c r="M336" s="10">
        <v>1</v>
      </c>
      <c r="N336" s="8" t="str">
        <f t="shared" si="10"/>
        <v>Jan</v>
      </c>
      <c r="O336">
        <f t="shared" si="11"/>
        <v>2018</v>
      </c>
    </row>
    <row r="337" spans="2:15">
      <c r="B337" s="3" t="s">
        <v>1456</v>
      </c>
      <c r="C337" t="s">
        <v>1457</v>
      </c>
      <c r="D337" t="s">
        <v>1458</v>
      </c>
      <c r="E337" s="81" t="s">
        <v>1459</v>
      </c>
      <c r="F337" s="81" t="s">
        <v>692</v>
      </c>
      <c r="G337" t="s">
        <v>261</v>
      </c>
      <c r="H337" t="s">
        <v>24</v>
      </c>
      <c r="I337" s="6">
        <v>19102</v>
      </c>
      <c r="J337" s="7">
        <v>175856</v>
      </c>
      <c r="K337" s="8">
        <v>43800</v>
      </c>
      <c r="L337" s="9">
        <v>0.247384259259259</v>
      </c>
      <c r="M337" s="10">
        <v>4</v>
      </c>
      <c r="N337" s="8" t="str">
        <f t="shared" si="10"/>
        <v>Dec</v>
      </c>
      <c r="O337">
        <f t="shared" si="11"/>
        <v>2019</v>
      </c>
    </row>
    <row r="338" spans="2:15">
      <c r="B338" s="3" t="s">
        <v>1460</v>
      </c>
      <c r="C338" t="s">
        <v>1461</v>
      </c>
      <c r="D338" t="s">
        <v>1462</v>
      </c>
      <c r="E338" t="s">
        <v>1463</v>
      </c>
      <c r="F338" t="s">
        <v>540</v>
      </c>
      <c r="G338" t="s">
        <v>149</v>
      </c>
      <c r="H338" t="s">
        <v>27</v>
      </c>
      <c r="I338" s="6">
        <v>91767</v>
      </c>
      <c r="J338" s="7">
        <v>175509</v>
      </c>
      <c r="K338" s="8">
        <v>43703</v>
      </c>
      <c r="L338" s="9">
        <v>0.295763888888889</v>
      </c>
      <c r="M338" s="10">
        <v>2</v>
      </c>
      <c r="N338" s="8" t="str">
        <f t="shared" si="10"/>
        <v>Aug</v>
      </c>
      <c r="O338">
        <f t="shared" si="11"/>
        <v>2019</v>
      </c>
    </row>
    <row r="339" spans="2:15">
      <c r="B339" s="3" t="s">
        <v>1464</v>
      </c>
      <c r="C339" t="s">
        <v>545</v>
      </c>
      <c r="D339" t="s">
        <v>1465</v>
      </c>
      <c r="E339" t="s">
        <v>1466</v>
      </c>
      <c r="F339" t="s">
        <v>1018</v>
      </c>
      <c r="G339" t="s">
        <v>104</v>
      </c>
      <c r="H339" t="s">
        <v>23</v>
      </c>
      <c r="I339" s="6">
        <v>48502</v>
      </c>
      <c r="J339" s="7">
        <v>175230</v>
      </c>
      <c r="K339" s="8">
        <v>43745</v>
      </c>
      <c r="L339" s="9">
        <v>0.720138888888889</v>
      </c>
      <c r="M339" s="10">
        <v>4</v>
      </c>
      <c r="N339" s="8" t="str">
        <f t="shared" si="10"/>
        <v>Oct</v>
      </c>
      <c r="O339">
        <f t="shared" si="11"/>
        <v>2019</v>
      </c>
    </row>
    <row r="340" spans="2:15">
      <c r="B340" s="3" t="s">
        <v>1467</v>
      </c>
      <c r="C340" t="s">
        <v>217</v>
      </c>
      <c r="D340" t="s">
        <v>1468</v>
      </c>
      <c r="E340" t="s">
        <v>1469</v>
      </c>
      <c r="F340" t="s">
        <v>750</v>
      </c>
      <c r="G340" t="s">
        <v>235</v>
      </c>
      <c r="H340" t="s">
        <v>25</v>
      </c>
      <c r="I340" s="6">
        <v>27511</v>
      </c>
      <c r="J340" s="7">
        <v>175219</v>
      </c>
      <c r="K340" s="8">
        <v>42824</v>
      </c>
      <c r="L340" s="9">
        <v>0.0584490740740741</v>
      </c>
      <c r="M340" s="10">
        <v>1</v>
      </c>
      <c r="N340" s="8" t="str">
        <f t="shared" si="10"/>
        <v>Mar</v>
      </c>
      <c r="O340">
        <f t="shared" si="11"/>
        <v>2017</v>
      </c>
    </row>
    <row r="341" spans="2:15">
      <c r="B341" s="3" t="s">
        <v>1470</v>
      </c>
      <c r="C341" t="s">
        <v>405</v>
      </c>
      <c r="D341" t="s">
        <v>1471</v>
      </c>
      <c r="E341" t="s">
        <v>1472</v>
      </c>
      <c r="F341" t="s">
        <v>977</v>
      </c>
      <c r="G341" t="s">
        <v>99</v>
      </c>
      <c r="H341" t="s">
        <v>23</v>
      </c>
      <c r="I341" s="6">
        <v>66061</v>
      </c>
      <c r="J341" s="7">
        <v>175115</v>
      </c>
      <c r="K341" s="8">
        <v>44080</v>
      </c>
      <c r="L341" s="9">
        <v>0.986354166666667</v>
      </c>
      <c r="M341" s="10">
        <v>2</v>
      </c>
      <c r="N341" s="8" t="str">
        <f t="shared" si="10"/>
        <v>Sep</v>
      </c>
      <c r="O341">
        <f t="shared" si="11"/>
        <v>2020</v>
      </c>
    </row>
    <row r="342" spans="2:15">
      <c r="B342" s="3" t="s">
        <v>1473</v>
      </c>
      <c r="C342" t="s">
        <v>283</v>
      </c>
      <c r="D342" t="s">
        <v>1474</v>
      </c>
      <c r="E342" t="s">
        <v>1475</v>
      </c>
      <c r="F342" t="s">
        <v>583</v>
      </c>
      <c r="G342" t="s">
        <v>93</v>
      </c>
      <c r="H342" t="s">
        <v>23</v>
      </c>
      <c r="I342" s="6">
        <v>46201</v>
      </c>
      <c r="J342" s="7">
        <v>175023</v>
      </c>
      <c r="K342" s="8">
        <v>43610</v>
      </c>
      <c r="L342" s="9">
        <v>0.912303240740741</v>
      </c>
      <c r="M342" s="10">
        <v>3</v>
      </c>
      <c r="N342" s="8" t="str">
        <f t="shared" si="10"/>
        <v>May</v>
      </c>
      <c r="O342">
        <f t="shared" si="11"/>
        <v>2019</v>
      </c>
    </row>
    <row r="343" spans="2:15">
      <c r="B343" s="3" t="s">
        <v>1476</v>
      </c>
      <c r="C343" t="s">
        <v>1477</v>
      </c>
      <c r="D343" t="s">
        <v>1478</v>
      </c>
      <c r="E343" t="s">
        <v>1479</v>
      </c>
      <c r="F343" t="s">
        <v>92</v>
      </c>
      <c r="G343" t="s">
        <v>186</v>
      </c>
      <c r="H343" t="s">
        <v>23</v>
      </c>
      <c r="I343" s="6">
        <v>43602</v>
      </c>
      <c r="J343" s="7">
        <v>174837</v>
      </c>
      <c r="K343" s="8">
        <v>42787</v>
      </c>
      <c r="L343" s="9">
        <v>0.608263888888889</v>
      </c>
      <c r="M343" s="10">
        <v>5</v>
      </c>
      <c r="N343" s="8" t="str">
        <f t="shared" si="10"/>
        <v>Feb</v>
      </c>
      <c r="O343">
        <f t="shared" si="11"/>
        <v>2017</v>
      </c>
    </row>
    <row r="344" spans="2:15">
      <c r="B344" s="3" t="s">
        <v>1480</v>
      </c>
      <c r="C344" t="s">
        <v>188</v>
      </c>
      <c r="D344" t="s">
        <v>1481</v>
      </c>
      <c r="E344" t="s">
        <v>1482</v>
      </c>
      <c r="F344" t="s">
        <v>527</v>
      </c>
      <c r="G344" t="s">
        <v>149</v>
      </c>
      <c r="H344" t="s">
        <v>27</v>
      </c>
      <c r="I344" s="6">
        <v>94102</v>
      </c>
      <c r="J344" s="7">
        <v>174721</v>
      </c>
      <c r="K344" s="8">
        <v>43537</v>
      </c>
      <c r="L344" s="9">
        <v>0.00515046296296284</v>
      </c>
      <c r="M344" s="10">
        <v>9</v>
      </c>
      <c r="N344" s="8" t="str">
        <f t="shared" si="10"/>
        <v>Mar</v>
      </c>
      <c r="O344">
        <f t="shared" si="11"/>
        <v>2019</v>
      </c>
    </row>
    <row r="345" spans="2:15">
      <c r="B345" s="3" t="s">
        <v>1483</v>
      </c>
      <c r="C345" t="s">
        <v>167</v>
      </c>
      <c r="D345" t="s">
        <v>1484</v>
      </c>
      <c r="E345" t="s">
        <v>1485</v>
      </c>
      <c r="F345" t="s">
        <v>250</v>
      </c>
      <c r="G345" t="s">
        <v>251</v>
      </c>
      <c r="H345" t="s">
        <v>27</v>
      </c>
      <c r="I345" s="6">
        <v>98402</v>
      </c>
      <c r="J345" s="7">
        <v>174606</v>
      </c>
      <c r="K345" s="8">
        <v>43196</v>
      </c>
      <c r="L345" s="9">
        <v>0.53693287037037</v>
      </c>
      <c r="M345" s="10">
        <v>7</v>
      </c>
      <c r="N345" s="8" t="str">
        <f t="shared" si="10"/>
        <v>Apr</v>
      </c>
      <c r="O345">
        <f t="shared" si="11"/>
        <v>2018</v>
      </c>
    </row>
    <row r="346" spans="2:15">
      <c r="B346" s="3" t="s">
        <v>1486</v>
      </c>
      <c r="C346" t="s">
        <v>1487</v>
      </c>
      <c r="D346" t="s">
        <v>1488</v>
      </c>
      <c r="E346" t="s">
        <v>1489</v>
      </c>
      <c r="F346" t="s">
        <v>1490</v>
      </c>
      <c r="G346" t="s">
        <v>93</v>
      </c>
      <c r="H346" t="s">
        <v>23</v>
      </c>
      <c r="I346" s="6">
        <v>46601</v>
      </c>
      <c r="J346" s="7">
        <v>174598</v>
      </c>
      <c r="K346" s="8">
        <v>42677</v>
      </c>
      <c r="L346" s="9">
        <v>0.817349537037037</v>
      </c>
      <c r="M346" s="10">
        <v>5</v>
      </c>
      <c r="N346" s="8" t="str">
        <f t="shared" si="10"/>
        <v>Nov</v>
      </c>
      <c r="O346">
        <f t="shared" si="11"/>
        <v>2016</v>
      </c>
    </row>
    <row r="347" spans="2:15">
      <c r="B347" s="3" t="s">
        <v>1491</v>
      </c>
      <c r="C347" t="s">
        <v>76</v>
      </c>
      <c r="D347" t="s">
        <v>1492</v>
      </c>
      <c r="E347" t="s">
        <v>1493</v>
      </c>
      <c r="F347" t="s">
        <v>1289</v>
      </c>
      <c r="G347" t="s">
        <v>1290</v>
      </c>
      <c r="H347" t="s">
        <v>25</v>
      </c>
      <c r="I347" s="6">
        <v>40202</v>
      </c>
      <c r="J347" s="7">
        <v>174319</v>
      </c>
      <c r="K347" s="8">
        <v>42159</v>
      </c>
      <c r="L347" s="9">
        <v>0.761111111111111</v>
      </c>
      <c r="M347" s="10">
        <v>5</v>
      </c>
      <c r="N347" s="8" t="str">
        <f t="shared" si="10"/>
        <v>Jun</v>
      </c>
      <c r="O347">
        <f t="shared" si="11"/>
        <v>2015</v>
      </c>
    </row>
    <row r="348" spans="2:15">
      <c r="B348" s="3" t="s">
        <v>1494</v>
      </c>
      <c r="C348" t="s">
        <v>533</v>
      </c>
      <c r="D348" t="s">
        <v>1495</v>
      </c>
      <c r="E348" t="s">
        <v>1496</v>
      </c>
      <c r="F348" t="s">
        <v>1497</v>
      </c>
      <c r="G348" t="s">
        <v>149</v>
      </c>
      <c r="H348" t="s">
        <v>27</v>
      </c>
      <c r="I348" s="6">
        <v>95202</v>
      </c>
      <c r="J348" s="7">
        <v>174219</v>
      </c>
      <c r="K348" s="8">
        <v>43827</v>
      </c>
      <c r="L348" s="9">
        <v>0.814444444444444</v>
      </c>
      <c r="M348" s="10">
        <v>4</v>
      </c>
      <c r="N348" s="8" t="str">
        <f t="shared" si="10"/>
        <v>Dec</v>
      </c>
      <c r="O348">
        <f t="shared" si="11"/>
        <v>2019</v>
      </c>
    </row>
    <row r="349" spans="2:15">
      <c r="B349" s="3" t="s">
        <v>1498</v>
      </c>
      <c r="C349" t="s">
        <v>699</v>
      </c>
      <c r="D349" t="s">
        <v>1499</v>
      </c>
      <c r="E349" t="s">
        <v>1500</v>
      </c>
      <c r="F349" t="s">
        <v>403</v>
      </c>
      <c r="G349" t="s">
        <v>202</v>
      </c>
      <c r="H349" t="s">
        <v>27</v>
      </c>
      <c r="I349" s="6">
        <v>80229</v>
      </c>
      <c r="J349" s="7">
        <v>174100</v>
      </c>
      <c r="K349" s="8">
        <v>44025</v>
      </c>
      <c r="L349" s="9">
        <v>0.405150462962963</v>
      </c>
      <c r="M349" s="10">
        <v>2</v>
      </c>
      <c r="N349" s="8" t="str">
        <f t="shared" si="10"/>
        <v>Jul</v>
      </c>
      <c r="O349">
        <f t="shared" si="11"/>
        <v>2020</v>
      </c>
    </row>
    <row r="350" spans="2:15">
      <c r="B350" s="3" t="s">
        <v>1501</v>
      </c>
      <c r="C350" t="s">
        <v>1502</v>
      </c>
      <c r="D350" t="s">
        <v>1503</v>
      </c>
      <c r="E350" t="s">
        <v>1504</v>
      </c>
      <c r="F350" t="s">
        <v>1505</v>
      </c>
      <c r="G350" t="s">
        <v>160</v>
      </c>
      <c r="H350" t="s">
        <v>25</v>
      </c>
      <c r="I350" s="6">
        <v>37129</v>
      </c>
      <c r="J350" s="7">
        <v>174099</v>
      </c>
      <c r="K350" s="8">
        <v>43437</v>
      </c>
      <c r="L350" s="9">
        <v>0.991712962962963</v>
      </c>
      <c r="M350" s="10">
        <v>3</v>
      </c>
      <c r="N350" s="8" t="str">
        <f t="shared" si="10"/>
        <v>Dec</v>
      </c>
      <c r="O350">
        <f t="shared" si="11"/>
        <v>2018</v>
      </c>
    </row>
    <row r="351" spans="2:15">
      <c r="B351" s="3" t="s">
        <v>1506</v>
      </c>
      <c r="C351" t="s">
        <v>713</v>
      </c>
      <c r="D351" t="s">
        <v>1507</v>
      </c>
      <c r="E351" t="s">
        <v>1508</v>
      </c>
      <c r="F351" t="s">
        <v>456</v>
      </c>
      <c r="G351" t="s">
        <v>74</v>
      </c>
      <c r="H351" t="s">
        <v>25</v>
      </c>
      <c r="I351" s="6">
        <v>30303</v>
      </c>
      <c r="J351" s="7">
        <v>173990</v>
      </c>
      <c r="K351" s="8">
        <v>43159</v>
      </c>
      <c r="L351" s="9">
        <v>0.9146875</v>
      </c>
      <c r="M351" s="10">
        <v>3</v>
      </c>
      <c r="N351" s="8" t="str">
        <f t="shared" si="10"/>
        <v>Feb</v>
      </c>
      <c r="O351">
        <f t="shared" si="11"/>
        <v>2018</v>
      </c>
    </row>
    <row r="352" spans="2:15">
      <c r="B352" s="3" t="s">
        <v>1509</v>
      </c>
      <c r="C352" t="s">
        <v>1158</v>
      </c>
      <c r="D352" t="s">
        <v>1510</v>
      </c>
      <c r="E352" t="s">
        <v>1511</v>
      </c>
      <c r="F352" t="s">
        <v>1512</v>
      </c>
      <c r="G352" t="s">
        <v>80</v>
      </c>
      <c r="H352" t="s">
        <v>25</v>
      </c>
      <c r="I352" s="6">
        <v>32202</v>
      </c>
      <c r="J352" s="7">
        <v>173967</v>
      </c>
      <c r="K352" s="8">
        <v>42838</v>
      </c>
      <c r="L352" s="9">
        <v>0.0362731481481482</v>
      </c>
      <c r="M352" s="10">
        <v>2</v>
      </c>
      <c r="N352" s="8" t="str">
        <f t="shared" si="10"/>
        <v>Apr</v>
      </c>
      <c r="O352">
        <f t="shared" si="11"/>
        <v>2017</v>
      </c>
    </row>
    <row r="353" spans="2:15">
      <c r="B353" s="3" t="s">
        <v>1513</v>
      </c>
      <c r="C353" t="s">
        <v>622</v>
      </c>
      <c r="D353" t="s">
        <v>1514</v>
      </c>
      <c r="E353" t="s">
        <v>1515</v>
      </c>
      <c r="F353" t="s">
        <v>1430</v>
      </c>
      <c r="G353" t="s">
        <v>149</v>
      </c>
      <c r="H353" t="s">
        <v>27</v>
      </c>
      <c r="I353" s="6">
        <v>95814</v>
      </c>
      <c r="J353" s="7">
        <v>173863</v>
      </c>
      <c r="K353" s="8">
        <v>43865</v>
      </c>
      <c r="L353" s="9">
        <v>0.690960648148148</v>
      </c>
      <c r="M353" s="10">
        <v>8</v>
      </c>
      <c r="N353" s="8" t="str">
        <f t="shared" si="10"/>
        <v>Feb</v>
      </c>
      <c r="O353">
        <f t="shared" si="11"/>
        <v>2020</v>
      </c>
    </row>
    <row r="354" spans="2:15">
      <c r="B354" s="3" t="s">
        <v>1516</v>
      </c>
      <c r="C354" t="s">
        <v>242</v>
      </c>
      <c r="D354" t="s">
        <v>1517</v>
      </c>
      <c r="E354" t="s">
        <v>1518</v>
      </c>
      <c r="F354" t="s">
        <v>536</v>
      </c>
      <c r="G354" t="s">
        <v>149</v>
      </c>
      <c r="H354" t="s">
        <v>27</v>
      </c>
      <c r="I354" s="6">
        <v>92640</v>
      </c>
      <c r="J354" s="7">
        <v>173796</v>
      </c>
      <c r="K354" s="8">
        <v>43308</v>
      </c>
      <c r="L354" s="9">
        <v>0.378344907407407</v>
      </c>
      <c r="M354" s="10">
        <v>3</v>
      </c>
      <c r="N354" s="8" t="str">
        <f t="shared" si="10"/>
        <v>Jul</v>
      </c>
      <c r="O354">
        <f t="shared" si="11"/>
        <v>2018</v>
      </c>
    </row>
    <row r="355" spans="2:15">
      <c r="B355" s="3" t="s">
        <v>1519</v>
      </c>
      <c r="C355" t="s">
        <v>1096</v>
      </c>
      <c r="D355" t="s">
        <v>1520</v>
      </c>
      <c r="E355" t="s">
        <v>1521</v>
      </c>
      <c r="F355" t="s">
        <v>311</v>
      </c>
      <c r="G355" t="s">
        <v>312</v>
      </c>
      <c r="H355" t="s">
        <v>24</v>
      </c>
      <c r="I355" s="6" t="s">
        <v>313</v>
      </c>
      <c r="J355" s="7">
        <v>173662</v>
      </c>
      <c r="K355" s="8">
        <v>44051</v>
      </c>
      <c r="L355" s="9">
        <v>0.579826388888889</v>
      </c>
      <c r="M355" s="10">
        <v>7</v>
      </c>
      <c r="N355" s="8" t="str">
        <f t="shared" si="10"/>
        <v>Aug</v>
      </c>
      <c r="O355">
        <f t="shared" si="11"/>
        <v>2020</v>
      </c>
    </row>
    <row r="356" spans="2:15">
      <c r="B356" s="3" t="s">
        <v>1522</v>
      </c>
      <c r="C356" t="s">
        <v>1215</v>
      </c>
      <c r="D356" t="s">
        <v>1523</v>
      </c>
      <c r="E356" s="81" t="s">
        <v>1524</v>
      </c>
      <c r="F356" s="81" t="s">
        <v>654</v>
      </c>
      <c r="G356" t="s">
        <v>186</v>
      </c>
      <c r="H356" t="s">
        <v>23</v>
      </c>
      <c r="I356" s="6">
        <v>45202</v>
      </c>
      <c r="J356" s="7">
        <v>173629</v>
      </c>
      <c r="K356" s="8">
        <v>43517</v>
      </c>
      <c r="L356" s="9">
        <v>0.859895833333333</v>
      </c>
      <c r="M356" s="10">
        <v>7</v>
      </c>
      <c r="N356" s="8" t="str">
        <f t="shared" si="10"/>
        <v>Feb</v>
      </c>
      <c r="O356">
        <f t="shared" si="11"/>
        <v>2019</v>
      </c>
    </row>
    <row r="357" spans="2:15">
      <c r="B357" s="3" t="s">
        <v>1525</v>
      </c>
      <c r="C357" t="s">
        <v>834</v>
      </c>
      <c r="D357" t="s">
        <v>1526</v>
      </c>
      <c r="E357" s="81" t="s">
        <v>1527</v>
      </c>
      <c r="F357" s="81" t="s">
        <v>132</v>
      </c>
      <c r="G357" t="s">
        <v>471</v>
      </c>
      <c r="H357" t="s">
        <v>24</v>
      </c>
      <c r="I357" s="82" t="s">
        <v>1528</v>
      </c>
      <c r="J357" s="7">
        <v>173617</v>
      </c>
      <c r="K357" s="8">
        <v>43661</v>
      </c>
      <c r="L357" s="9">
        <v>0.163657407407407</v>
      </c>
      <c r="M357" s="10">
        <v>4</v>
      </c>
      <c r="N357" s="8" t="str">
        <f t="shared" si="10"/>
        <v>Jul</v>
      </c>
      <c r="O357">
        <f t="shared" si="11"/>
        <v>2019</v>
      </c>
    </row>
    <row r="358" spans="2:15">
      <c r="B358" s="3" t="s">
        <v>1529</v>
      </c>
      <c r="C358" t="s">
        <v>118</v>
      </c>
      <c r="D358" t="s">
        <v>1530</v>
      </c>
      <c r="E358" t="s">
        <v>1531</v>
      </c>
      <c r="F358" t="s">
        <v>841</v>
      </c>
      <c r="G358" t="s">
        <v>817</v>
      </c>
      <c r="H358" t="s">
        <v>26</v>
      </c>
      <c r="I358" s="6">
        <v>73102</v>
      </c>
      <c r="J358" s="7">
        <v>173500</v>
      </c>
      <c r="K358" s="8">
        <v>43218</v>
      </c>
      <c r="L358" s="9">
        <v>0.762476851851852</v>
      </c>
      <c r="M358" s="10">
        <v>8</v>
      </c>
      <c r="N358" s="8" t="str">
        <f t="shared" si="10"/>
        <v>Apr</v>
      </c>
      <c r="O358">
        <f t="shared" si="11"/>
        <v>2018</v>
      </c>
    </row>
    <row r="359" spans="2:15">
      <c r="B359" s="3" t="s">
        <v>1532</v>
      </c>
      <c r="C359" t="s">
        <v>308</v>
      </c>
      <c r="D359" t="s">
        <v>1533</v>
      </c>
      <c r="E359" t="s">
        <v>1534</v>
      </c>
      <c r="F359" t="s">
        <v>1430</v>
      </c>
      <c r="G359" t="s">
        <v>149</v>
      </c>
      <c r="H359" t="s">
        <v>27</v>
      </c>
      <c r="I359" s="6">
        <v>95814</v>
      </c>
      <c r="J359" s="7">
        <v>173248</v>
      </c>
      <c r="K359" s="8">
        <v>42508</v>
      </c>
      <c r="L359" s="9">
        <v>0.306493055555556</v>
      </c>
      <c r="M359" s="10">
        <v>2</v>
      </c>
      <c r="N359" s="8" t="str">
        <f t="shared" si="10"/>
        <v>May</v>
      </c>
      <c r="O359">
        <f t="shared" si="11"/>
        <v>2016</v>
      </c>
    </row>
    <row r="360" spans="2:15">
      <c r="B360" s="3" t="s">
        <v>1535</v>
      </c>
      <c r="C360" t="s">
        <v>1536</v>
      </c>
      <c r="D360" t="s">
        <v>1537</v>
      </c>
      <c r="E360" t="s">
        <v>1538</v>
      </c>
      <c r="F360" t="s">
        <v>692</v>
      </c>
      <c r="G360" t="s">
        <v>261</v>
      </c>
      <c r="H360" t="s">
        <v>24</v>
      </c>
      <c r="I360" s="6">
        <v>19102</v>
      </c>
      <c r="J360" s="7">
        <v>173104</v>
      </c>
      <c r="K360" s="8">
        <v>42976</v>
      </c>
      <c r="L360" s="9">
        <v>0.0843287037037037</v>
      </c>
      <c r="M360" s="10">
        <v>1</v>
      </c>
      <c r="N360" s="8" t="str">
        <f t="shared" si="10"/>
        <v>Aug</v>
      </c>
      <c r="O360">
        <f t="shared" si="11"/>
        <v>2017</v>
      </c>
    </row>
    <row r="361" spans="2:15">
      <c r="B361" s="3" t="s">
        <v>1539</v>
      </c>
      <c r="C361" t="s">
        <v>917</v>
      </c>
      <c r="D361" t="s">
        <v>1540</v>
      </c>
      <c r="E361" s="81" t="s">
        <v>1541</v>
      </c>
      <c r="F361" s="81" t="s">
        <v>318</v>
      </c>
      <c r="G361" t="s">
        <v>149</v>
      </c>
      <c r="H361" t="s">
        <v>27</v>
      </c>
      <c r="I361" s="6">
        <v>93030</v>
      </c>
      <c r="J361" s="7">
        <v>173073</v>
      </c>
      <c r="K361" s="8">
        <v>42547</v>
      </c>
      <c r="L361" s="9">
        <v>0.0663425925925926</v>
      </c>
      <c r="M361" s="10">
        <v>4</v>
      </c>
      <c r="N361" s="8" t="str">
        <f t="shared" si="10"/>
        <v>Jun</v>
      </c>
      <c r="O361">
        <f t="shared" si="11"/>
        <v>2016</v>
      </c>
    </row>
    <row r="362" spans="2:15">
      <c r="B362" s="3" t="s">
        <v>1542</v>
      </c>
      <c r="C362" t="s">
        <v>1543</v>
      </c>
      <c r="D362" t="s">
        <v>1544</v>
      </c>
      <c r="E362" t="s">
        <v>1545</v>
      </c>
      <c r="F362" t="s">
        <v>583</v>
      </c>
      <c r="G362" t="s">
        <v>93</v>
      </c>
      <c r="H362" t="s">
        <v>23</v>
      </c>
      <c r="I362" s="6">
        <v>46201</v>
      </c>
      <c r="J362" s="7">
        <v>172940</v>
      </c>
      <c r="K362" s="8">
        <v>43058</v>
      </c>
      <c r="L362" s="9">
        <v>0.452175925925926</v>
      </c>
      <c r="M362" s="10">
        <v>5</v>
      </c>
      <c r="N362" s="8" t="str">
        <f t="shared" si="10"/>
        <v>Nov</v>
      </c>
      <c r="O362">
        <f t="shared" si="11"/>
        <v>2017</v>
      </c>
    </row>
    <row r="363" spans="2:15">
      <c r="B363" s="3" t="s">
        <v>1546</v>
      </c>
      <c r="C363" t="s">
        <v>1547</v>
      </c>
      <c r="D363" t="s">
        <v>1548</v>
      </c>
      <c r="E363" t="s">
        <v>1549</v>
      </c>
      <c r="F363" t="s">
        <v>1550</v>
      </c>
      <c r="G363" t="s">
        <v>1551</v>
      </c>
      <c r="H363" t="s">
        <v>26</v>
      </c>
      <c r="I363" s="6">
        <v>87102</v>
      </c>
      <c r="J363" s="7">
        <v>172858</v>
      </c>
      <c r="K363" s="8">
        <v>42426</v>
      </c>
      <c r="L363" s="9">
        <v>0.640092592592593</v>
      </c>
      <c r="M363" s="10">
        <v>3</v>
      </c>
      <c r="N363" s="8" t="str">
        <f t="shared" si="10"/>
        <v>Feb</v>
      </c>
      <c r="O363">
        <f t="shared" si="11"/>
        <v>2016</v>
      </c>
    </row>
    <row r="364" spans="2:15">
      <c r="B364" s="3" t="s">
        <v>1552</v>
      </c>
      <c r="C364" t="s">
        <v>112</v>
      </c>
      <c r="D364" t="s">
        <v>1553</v>
      </c>
      <c r="E364" t="s">
        <v>1554</v>
      </c>
      <c r="F364" t="s">
        <v>1555</v>
      </c>
      <c r="G364" t="s">
        <v>208</v>
      </c>
      <c r="H364" t="s">
        <v>26</v>
      </c>
      <c r="I364" s="6">
        <v>77701</v>
      </c>
      <c r="J364" s="7">
        <v>172804</v>
      </c>
      <c r="K364" s="8">
        <v>42910</v>
      </c>
      <c r="L364" s="9">
        <v>0.308217592592593</v>
      </c>
      <c r="M364" s="10">
        <v>3</v>
      </c>
      <c r="N364" s="8" t="str">
        <f t="shared" si="10"/>
        <v>Jun</v>
      </c>
      <c r="O364">
        <f t="shared" si="11"/>
        <v>2017</v>
      </c>
    </row>
    <row r="365" spans="2:15">
      <c r="B365" s="3" t="s">
        <v>1556</v>
      </c>
      <c r="C365" t="s">
        <v>786</v>
      </c>
      <c r="D365" t="s">
        <v>1557</v>
      </c>
      <c r="E365" t="s">
        <v>1558</v>
      </c>
      <c r="F365" t="s">
        <v>1559</v>
      </c>
      <c r="G365" t="s">
        <v>149</v>
      </c>
      <c r="H365" t="s">
        <v>27</v>
      </c>
      <c r="I365" s="6">
        <v>93301</v>
      </c>
      <c r="J365" s="7">
        <v>172705</v>
      </c>
      <c r="K365" s="8">
        <v>42850</v>
      </c>
      <c r="L365" s="9">
        <v>0.861342592592592</v>
      </c>
      <c r="M365" s="10">
        <v>3</v>
      </c>
      <c r="N365" s="8" t="str">
        <f t="shared" si="10"/>
        <v>Apr</v>
      </c>
      <c r="O365">
        <f t="shared" si="11"/>
        <v>2017</v>
      </c>
    </row>
    <row r="366" spans="2:15">
      <c r="B366" s="3" t="s">
        <v>1560</v>
      </c>
      <c r="C366" t="s">
        <v>774</v>
      </c>
      <c r="D366" t="s">
        <v>1561</v>
      </c>
      <c r="E366" t="s">
        <v>1562</v>
      </c>
      <c r="F366" t="s">
        <v>1563</v>
      </c>
      <c r="G366" t="s">
        <v>80</v>
      </c>
      <c r="H366" t="s">
        <v>25</v>
      </c>
      <c r="I366" s="6">
        <v>33701</v>
      </c>
      <c r="J366" s="7">
        <v>172703</v>
      </c>
      <c r="K366" s="8">
        <v>42402</v>
      </c>
      <c r="L366" s="9">
        <v>0.671782407407407</v>
      </c>
      <c r="M366" s="10">
        <v>8</v>
      </c>
      <c r="N366" s="8" t="str">
        <f t="shared" si="10"/>
        <v>Feb</v>
      </c>
      <c r="O366">
        <f t="shared" si="11"/>
        <v>2016</v>
      </c>
    </row>
    <row r="367" spans="2:15">
      <c r="B367" s="3" t="s">
        <v>1564</v>
      </c>
      <c r="C367" t="s">
        <v>519</v>
      </c>
      <c r="D367" t="s">
        <v>1565</v>
      </c>
      <c r="E367" t="s">
        <v>1566</v>
      </c>
      <c r="F367" t="s">
        <v>832</v>
      </c>
      <c r="G367" t="s">
        <v>665</v>
      </c>
      <c r="H367" t="s">
        <v>23</v>
      </c>
      <c r="I367" s="6">
        <v>60504</v>
      </c>
      <c r="J367" s="7">
        <v>172507</v>
      </c>
      <c r="K367" s="8">
        <v>43357</v>
      </c>
      <c r="L367" s="9">
        <v>0.618900462962963</v>
      </c>
      <c r="M367" s="10">
        <v>8</v>
      </c>
      <c r="N367" s="8" t="str">
        <f t="shared" si="10"/>
        <v>Sep</v>
      </c>
      <c r="O367">
        <f t="shared" si="11"/>
        <v>2018</v>
      </c>
    </row>
    <row r="368" spans="2:15">
      <c r="B368" s="3" t="s">
        <v>1567</v>
      </c>
      <c r="C368" t="s">
        <v>838</v>
      </c>
      <c r="D368" t="s">
        <v>1568</v>
      </c>
      <c r="E368" t="s">
        <v>1569</v>
      </c>
      <c r="F368" t="s">
        <v>281</v>
      </c>
      <c r="G368" t="s">
        <v>208</v>
      </c>
      <c r="H368" t="s">
        <v>26</v>
      </c>
      <c r="I368" s="6">
        <v>79701</v>
      </c>
      <c r="J368" s="7">
        <v>172178</v>
      </c>
      <c r="K368" s="8">
        <v>43910</v>
      </c>
      <c r="L368" s="9">
        <v>0.525590277777778</v>
      </c>
      <c r="M368" s="10">
        <v>3</v>
      </c>
      <c r="N368" s="8" t="str">
        <f t="shared" si="10"/>
        <v>Mar</v>
      </c>
      <c r="O368">
        <f t="shared" si="11"/>
        <v>2020</v>
      </c>
    </row>
    <row r="369" spans="2:15">
      <c r="B369" s="3" t="s">
        <v>1570</v>
      </c>
      <c r="C369" t="s">
        <v>1477</v>
      </c>
      <c r="D369" t="s">
        <v>1571</v>
      </c>
      <c r="E369" t="s">
        <v>1572</v>
      </c>
      <c r="F369" t="s">
        <v>148</v>
      </c>
      <c r="G369" t="s">
        <v>149</v>
      </c>
      <c r="H369" t="s">
        <v>27</v>
      </c>
      <c r="I369" s="6">
        <v>91501</v>
      </c>
      <c r="J369" s="7">
        <v>172066</v>
      </c>
      <c r="K369" s="8">
        <v>43359</v>
      </c>
      <c r="L369" s="9">
        <v>0.700891203703704</v>
      </c>
      <c r="M369" s="10">
        <v>3</v>
      </c>
      <c r="N369" s="8" t="str">
        <f t="shared" si="10"/>
        <v>Sep</v>
      </c>
      <c r="O369">
        <f t="shared" si="11"/>
        <v>2018</v>
      </c>
    </row>
    <row r="370" spans="2:15">
      <c r="B370" s="3" t="s">
        <v>1573</v>
      </c>
      <c r="C370" t="s">
        <v>439</v>
      </c>
      <c r="D370" t="s">
        <v>1574</v>
      </c>
      <c r="E370" t="s">
        <v>1575</v>
      </c>
      <c r="F370" t="s">
        <v>1346</v>
      </c>
      <c r="G370" t="s">
        <v>186</v>
      </c>
      <c r="H370" t="s">
        <v>23</v>
      </c>
      <c r="I370" s="6">
        <v>44102</v>
      </c>
      <c r="J370" s="7">
        <v>172011</v>
      </c>
      <c r="K370" s="8">
        <v>44151</v>
      </c>
      <c r="L370" s="9">
        <v>0.0832638888888889</v>
      </c>
      <c r="M370" s="10">
        <v>6</v>
      </c>
      <c r="N370" s="8" t="str">
        <f t="shared" si="10"/>
        <v>Nov</v>
      </c>
      <c r="O370">
        <f t="shared" si="11"/>
        <v>2020</v>
      </c>
    </row>
    <row r="371" spans="2:15">
      <c r="B371" s="3" t="s">
        <v>1576</v>
      </c>
      <c r="C371" t="s">
        <v>1577</v>
      </c>
      <c r="D371" t="s">
        <v>1578</v>
      </c>
      <c r="E371" t="s">
        <v>1579</v>
      </c>
      <c r="F371" t="s">
        <v>398</v>
      </c>
      <c r="G371" t="s">
        <v>149</v>
      </c>
      <c r="H371" t="s">
        <v>27</v>
      </c>
      <c r="I371" s="6">
        <v>94801</v>
      </c>
      <c r="J371" s="7">
        <v>171619</v>
      </c>
      <c r="K371" s="8">
        <v>43344</v>
      </c>
      <c r="L371" s="9">
        <v>0.405462962962963</v>
      </c>
      <c r="M371" s="10">
        <v>5</v>
      </c>
      <c r="N371" s="8" t="str">
        <f t="shared" si="10"/>
        <v>Sep</v>
      </c>
      <c r="O371">
        <f t="shared" si="11"/>
        <v>2018</v>
      </c>
    </row>
    <row r="372" spans="2:15">
      <c r="B372" s="3" t="s">
        <v>1580</v>
      </c>
      <c r="C372" t="s">
        <v>210</v>
      </c>
      <c r="D372" t="s">
        <v>1581</v>
      </c>
      <c r="E372" t="s">
        <v>1582</v>
      </c>
      <c r="F372" t="s">
        <v>143</v>
      </c>
      <c r="G372" t="s">
        <v>149</v>
      </c>
      <c r="H372" t="s">
        <v>27</v>
      </c>
      <c r="I372" s="6">
        <v>91201</v>
      </c>
      <c r="J372" s="7">
        <v>171302</v>
      </c>
      <c r="K372" s="8">
        <v>43249</v>
      </c>
      <c r="L372" s="9">
        <v>0.329733796296296</v>
      </c>
      <c r="M372" s="10">
        <v>3</v>
      </c>
      <c r="N372" s="8" t="str">
        <f t="shared" si="10"/>
        <v>May</v>
      </c>
      <c r="O372">
        <f t="shared" si="11"/>
        <v>2018</v>
      </c>
    </row>
    <row r="373" spans="2:15">
      <c r="B373" s="3" t="s">
        <v>1583</v>
      </c>
      <c r="C373" t="s">
        <v>347</v>
      </c>
      <c r="D373" t="s">
        <v>1584</v>
      </c>
      <c r="E373" t="s">
        <v>1585</v>
      </c>
      <c r="F373" t="s">
        <v>1289</v>
      </c>
      <c r="G373" t="s">
        <v>1290</v>
      </c>
      <c r="H373" t="s">
        <v>25</v>
      </c>
      <c r="I373" s="6">
        <v>40202</v>
      </c>
      <c r="J373" s="7">
        <v>171118</v>
      </c>
      <c r="K373" s="8">
        <v>43664</v>
      </c>
      <c r="L373" s="9">
        <v>0.0352083333333333</v>
      </c>
      <c r="M373" s="10">
        <v>3</v>
      </c>
      <c r="N373" s="8" t="str">
        <f t="shared" si="10"/>
        <v>Jul</v>
      </c>
      <c r="O373">
        <f t="shared" si="11"/>
        <v>2019</v>
      </c>
    </row>
    <row r="374" spans="2:15">
      <c r="B374" s="3" t="s">
        <v>1586</v>
      </c>
      <c r="C374" t="s">
        <v>1587</v>
      </c>
      <c r="D374" t="s">
        <v>1588</v>
      </c>
      <c r="E374" t="s">
        <v>1589</v>
      </c>
      <c r="F374" t="s">
        <v>1590</v>
      </c>
      <c r="G374" t="s">
        <v>149</v>
      </c>
      <c r="H374" t="s">
        <v>27</v>
      </c>
      <c r="I374" s="6">
        <v>92335</v>
      </c>
      <c r="J374" s="7">
        <v>170895</v>
      </c>
      <c r="K374" s="8">
        <v>42963</v>
      </c>
      <c r="L374" s="9">
        <v>0.284675925925926</v>
      </c>
      <c r="M374" s="10">
        <v>3</v>
      </c>
      <c r="N374" s="8" t="str">
        <f t="shared" si="10"/>
        <v>Aug</v>
      </c>
      <c r="O374">
        <f t="shared" si="11"/>
        <v>2017</v>
      </c>
    </row>
    <row r="375" spans="2:15">
      <c r="B375" s="3" t="s">
        <v>1591</v>
      </c>
      <c r="C375" t="s">
        <v>151</v>
      </c>
      <c r="D375" t="s">
        <v>1592</v>
      </c>
      <c r="E375" t="s">
        <v>1593</v>
      </c>
      <c r="F375" t="s">
        <v>846</v>
      </c>
      <c r="G375" t="s">
        <v>149</v>
      </c>
      <c r="H375" t="s">
        <v>27</v>
      </c>
      <c r="I375" s="6">
        <v>94541</v>
      </c>
      <c r="J375" s="7">
        <v>170894</v>
      </c>
      <c r="K375" s="8">
        <v>43258</v>
      </c>
      <c r="L375" s="9">
        <v>0.055775462962963</v>
      </c>
      <c r="M375" s="10">
        <v>7</v>
      </c>
      <c r="N375" s="8" t="str">
        <f t="shared" si="10"/>
        <v>Jun</v>
      </c>
      <c r="O375">
        <f t="shared" si="11"/>
        <v>2018</v>
      </c>
    </row>
    <row r="376" spans="2:15">
      <c r="B376" s="3" t="s">
        <v>1594</v>
      </c>
      <c r="C376" t="s">
        <v>400</v>
      </c>
      <c r="D376" t="s">
        <v>1595</v>
      </c>
      <c r="E376" t="s">
        <v>1596</v>
      </c>
      <c r="F376" t="s">
        <v>1394</v>
      </c>
      <c r="G376" t="s">
        <v>110</v>
      </c>
      <c r="H376" t="s">
        <v>23</v>
      </c>
      <c r="I376" s="6">
        <v>55901</v>
      </c>
      <c r="J376" s="7">
        <v>170883</v>
      </c>
      <c r="K376" s="8">
        <v>43578</v>
      </c>
      <c r="L376" s="9">
        <v>0.411377314814815</v>
      </c>
      <c r="M376" s="10">
        <v>5</v>
      </c>
      <c r="N376" s="8" t="str">
        <f t="shared" si="10"/>
        <v>Apr</v>
      </c>
      <c r="O376">
        <f t="shared" si="11"/>
        <v>2019</v>
      </c>
    </row>
    <row r="377" spans="2:15">
      <c r="B377" s="3" t="s">
        <v>1597</v>
      </c>
      <c r="C377" t="s">
        <v>501</v>
      </c>
      <c r="D377" t="s">
        <v>1598</v>
      </c>
      <c r="E377" t="s">
        <v>1599</v>
      </c>
      <c r="F377" t="s">
        <v>1086</v>
      </c>
      <c r="G377" t="s">
        <v>235</v>
      </c>
      <c r="H377" t="s">
        <v>25</v>
      </c>
      <c r="I377" s="6">
        <v>27260</v>
      </c>
      <c r="J377" s="7">
        <v>170775</v>
      </c>
      <c r="K377" s="8">
        <v>42644</v>
      </c>
      <c r="L377" s="9">
        <v>0.353935185185185</v>
      </c>
      <c r="M377" s="10">
        <v>6</v>
      </c>
      <c r="N377" s="8" t="str">
        <f t="shared" si="10"/>
        <v>Oct</v>
      </c>
      <c r="O377">
        <f t="shared" si="11"/>
        <v>2016</v>
      </c>
    </row>
    <row r="378" spans="2:15">
      <c r="B378" s="3" t="s">
        <v>1600</v>
      </c>
      <c r="C378" t="s">
        <v>391</v>
      </c>
      <c r="D378" t="s">
        <v>1601</v>
      </c>
      <c r="E378" t="s">
        <v>1602</v>
      </c>
      <c r="F378" t="s">
        <v>245</v>
      </c>
      <c r="G378" t="s">
        <v>208</v>
      </c>
      <c r="H378" t="s">
        <v>26</v>
      </c>
      <c r="I378" s="6">
        <v>76701</v>
      </c>
      <c r="J378" s="7">
        <v>170623</v>
      </c>
      <c r="K378" s="8">
        <v>43604</v>
      </c>
      <c r="L378" s="9">
        <v>0.693125</v>
      </c>
      <c r="M378" s="10">
        <v>6</v>
      </c>
      <c r="N378" s="8" t="str">
        <f t="shared" si="10"/>
        <v>May</v>
      </c>
      <c r="O378">
        <f t="shared" si="11"/>
        <v>2019</v>
      </c>
    </row>
    <row r="379" spans="2:15">
      <c r="B379" s="3" t="s">
        <v>1603</v>
      </c>
      <c r="C379" t="s">
        <v>747</v>
      </c>
      <c r="D379" t="s">
        <v>1604</v>
      </c>
      <c r="E379" t="s">
        <v>1605</v>
      </c>
      <c r="F379" t="s">
        <v>138</v>
      </c>
      <c r="G379" t="s">
        <v>99</v>
      </c>
      <c r="H379" t="s">
        <v>23</v>
      </c>
      <c r="I379" s="6">
        <v>66603</v>
      </c>
      <c r="J379" s="7">
        <v>170412</v>
      </c>
      <c r="K379" s="8">
        <v>43620</v>
      </c>
      <c r="L379" s="9">
        <v>0.281041666666667</v>
      </c>
      <c r="M379" s="10">
        <v>3</v>
      </c>
      <c r="N379" s="8" t="str">
        <f t="shared" si="10"/>
        <v>Jun</v>
      </c>
      <c r="O379">
        <f t="shared" si="11"/>
        <v>2019</v>
      </c>
    </row>
    <row r="380" spans="2:15">
      <c r="B380" s="3" t="s">
        <v>1606</v>
      </c>
      <c r="C380" t="s">
        <v>400</v>
      </c>
      <c r="D380" t="s">
        <v>1607</v>
      </c>
      <c r="E380" t="s">
        <v>1608</v>
      </c>
      <c r="F380" t="s">
        <v>1609</v>
      </c>
      <c r="G380" t="s">
        <v>149</v>
      </c>
      <c r="H380" t="s">
        <v>27</v>
      </c>
      <c r="I380" s="6">
        <v>92590</v>
      </c>
      <c r="J380" s="7">
        <v>170181</v>
      </c>
      <c r="K380" s="8">
        <v>43718</v>
      </c>
      <c r="L380" s="9">
        <v>0.556041666666667</v>
      </c>
      <c r="M380" s="10">
        <v>2</v>
      </c>
      <c r="N380" s="8" t="str">
        <f t="shared" si="10"/>
        <v>Sep</v>
      </c>
      <c r="O380">
        <f t="shared" si="11"/>
        <v>2019</v>
      </c>
    </row>
    <row r="381" spans="2:15">
      <c r="B381" s="3" t="s">
        <v>1610</v>
      </c>
      <c r="C381" t="s">
        <v>622</v>
      </c>
      <c r="D381" t="s">
        <v>1611</v>
      </c>
      <c r="E381" t="s">
        <v>1612</v>
      </c>
      <c r="F381" t="s">
        <v>1613</v>
      </c>
      <c r="G381" t="s">
        <v>208</v>
      </c>
      <c r="H381" t="s">
        <v>26</v>
      </c>
      <c r="I381" s="6">
        <v>77502</v>
      </c>
      <c r="J381" s="7">
        <v>170019</v>
      </c>
      <c r="K381" s="8">
        <v>42573</v>
      </c>
      <c r="L381" s="9">
        <v>0.996238425925926</v>
      </c>
      <c r="M381" s="10">
        <v>1</v>
      </c>
      <c r="N381" s="8" t="str">
        <f t="shared" si="10"/>
        <v>Jul</v>
      </c>
      <c r="O381">
        <f t="shared" si="11"/>
        <v>2016</v>
      </c>
    </row>
    <row r="382" spans="2:15">
      <c r="B382" s="3" t="s">
        <v>1614</v>
      </c>
      <c r="C382" t="s">
        <v>222</v>
      </c>
      <c r="D382" t="s">
        <v>1615</v>
      </c>
      <c r="E382" t="s">
        <v>1616</v>
      </c>
      <c r="F382" t="s">
        <v>1213</v>
      </c>
      <c r="G382" t="s">
        <v>122</v>
      </c>
      <c r="H382" t="s">
        <v>25</v>
      </c>
      <c r="I382" s="6">
        <v>35203</v>
      </c>
      <c r="J382" s="7">
        <v>169365</v>
      </c>
      <c r="K382" s="8">
        <v>42471</v>
      </c>
      <c r="L382" s="9">
        <v>0.553506944444444</v>
      </c>
      <c r="M382" s="10">
        <v>3</v>
      </c>
      <c r="N382" s="8" t="str">
        <f t="shared" si="10"/>
        <v>Apr</v>
      </c>
      <c r="O382">
        <f t="shared" si="11"/>
        <v>2016</v>
      </c>
    </row>
    <row r="383" spans="2:15">
      <c r="B383" s="3" t="s">
        <v>1617</v>
      </c>
      <c r="C383" t="s">
        <v>462</v>
      </c>
      <c r="D383" t="s">
        <v>1618</v>
      </c>
      <c r="E383" t="s">
        <v>1619</v>
      </c>
      <c r="F383" t="s">
        <v>375</v>
      </c>
      <c r="G383" t="s">
        <v>202</v>
      </c>
      <c r="H383" t="s">
        <v>27</v>
      </c>
      <c r="I383" s="6">
        <v>81001</v>
      </c>
      <c r="J383" s="7">
        <v>169302</v>
      </c>
      <c r="K383" s="8">
        <v>44015</v>
      </c>
      <c r="L383" s="9">
        <v>0.879351851851852</v>
      </c>
      <c r="M383" s="10">
        <v>2</v>
      </c>
      <c r="N383" s="8" t="str">
        <f t="shared" si="10"/>
        <v>Jul</v>
      </c>
      <c r="O383">
        <f t="shared" si="11"/>
        <v>2020</v>
      </c>
    </row>
    <row r="384" spans="2:15">
      <c r="B384" s="3" t="s">
        <v>1620</v>
      </c>
      <c r="C384" t="s">
        <v>217</v>
      </c>
      <c r="D384" t="s">
        <v>1621</v>
      </c>
      <c r="E384" t="s">
        <v>1622</v>
      </c>
      <c r="F384" t="s">
        <v>485</v>
      </c>
      <c r="G384" t="s">
        <v>486</v>
      </c>
      <c r="H384" t="s">
        <v>25</v>
      </c>
      <c r="I384" s="6">
        <v>70112</v>
      </c>
      <c r="J384" s="7">
        <v>169205</v>
      </c>
      <c r="K384" s="8">
        <v>43176</v>
      </c>
      <c r="L384" s="9">
        <v>0.460856481481482</v>
      </c>
      <c r="M384" s="10">
        <v>7</v>
      </c>
      <c r="N384" s="8" t="str">
        <f t="shared" si="10"/>
        <v>Mar</v>
      </c>
      <c r="O384">
        <f t="shared" si="11"/>
        <v>2018</v>
      </c>
    </row>
    <row r="385" spans="2:15">
      <c r="B385" s="3" t="s">
        <v>1623</v>
      </c>
      <c r="C385" t="s">
        <v>779</v>
      </c>
      <c r="D385" t="s">
        <v>1624</v>
      </c>
      <c r="E385" t="s">
        <v>1625</v>
      </c>
      <c r="F385" t="s">
        <v>1090</v>
      </c>
      <c r="G385" t="s">
        <v>149</v>
      </c>
      <c r="H385" t="s">
        <v>27</v>
      </c>
      <c r="I385" s="6">
        <v>92008</v>
      </c>
      <c r="J385" s="7">
        <v>169118</v>
      </c>
      <c r="K385" s="8">
        <v>43379</v>
      </c>
      <c r="L385" s="9">
        <v>0.933993055555555</v>
      </c>
      <c r="M385" s="10">
        <v>1</v>
      </c>
      <c r="N385" s="8" t="str">
        <f t="shared" si="10"/>
        <v>Oct</v>
      </c>
      <c r="O385">
        <f t="shared" si="11"/>
        <v>2018</v>
      </c>
    </row>
    <row r="386" spans="2:15">
      <c r="B386" s="3" t="s">
        <v>1626</v>
      </c>
      <c r="C386" t="s">
        <v>288</v>
      </c>
      <c r="D386" t="s">
        <v>1627</v>
      </c>
      <c r="E386" t="s">
        <v>1628</v>
      </c>
      <c r="F386" t="s">
        <v>504</v>
      </c>
      <c r="G386" t="s">
        <v>160</v>
      </c>
      <c r="H386" t="s">
        <v>25</v>
      </c>
      <c r="I386" s="6">
        <v>37902</v>
      </c>
      <c r="J386" s="7">
        <v>169079</v>
      </c>
      <c r="K386" s="8">
        <v>43269</v>
      </c>
      <c r="L386" s="9">
        <v>0.164513888888889</v>
      </c>
      <c r="M386" s="10">
        <v>3</v>
      </c>
      <c r="N386" s="8" t="str">
        <f t="shared" si="10"/>
        <v>Jun</v>
      </c>
      <c r="O386">
        <f t="shared" si="11"/>
        <v>2018</v>
      </c>
    </row>
    <row r="387" spans="2:15">
      <c r="B387" s="3" t="s">
        <v>1629</v>
      </c>
      <c r="C387" t="s">
        <v>1630</v>
      </c>
      <c r="D387" t="s">
        <v>1631</v>
      </c>
      <c r="E387" t="s">
        <v>1632</v>
      </c>
      <c r="F387" t="s">
        <v>345</v>
      </c>
      <c r="G387" t="s">
        <v>181</v>
      </c>
      <c r="H387" t="s">
        <v>27</v>
      </c>
      <c r="I387" s="6">
        <v>84601</v>
      </c>
      <c r="J387" s="7">
        <v>168970</v>
      </c>
      <c r="K387" s="8">
        <v>44099</v>
      </c>
      <c r="L387" s="9">
        <v>0.231736111111111</v>
      </c>
      <c r="M387" s="10">
        <v>2</v>
      </c>
      <c r="N387" s="8" t="str">
        <f t="shared" si="10"/>
        <v>Sep</v>
      </c>
      <c r="O387">
        <f t="shared" si="11"/>
        <v>2020</v>
      </c>
    </row>
    <row r="388" spans="2:15">
      <c r="B388" s="3" t="s">
        <v>1633</v>
      </c>
      <c r="C388" t="s">
        <v>237</v>
      </c>
      <c r="D388" t="s">
        <v>1634</v>
      </c>
      <c r="E388" t="s">
        <v>1635</v>
      </c>
      <c r="F388" t="s">
        <v>508</v>
      </c>
      <c r="G388" t="s">
        <v>104</v>
      </c>
      <c r="H388" t="s">
        <v>23</v>
      </c>
      <c r="I388" s="6">
        <v>48103</v>
      </c>
      <c r="J388" s="7">
        <v>168774</v>
      </c>
      <c r="K388" s="8">
        <v>42103</v>
      </c>
      <c r="L388" s="9">
        <v>0.0114930555555557</v>
      </c>
      <c r="M388" s="10">
        <v>3</v>
      </c>
      <c r="N388" s="8" t="str">
        <f t="shared" ref="N388:N451" si="12">TEXT(K388,"MMM")</f>
        <v>Apr</v>
      </c>
      <c r="O388">
        <f t="shared" ref="O388:O451" si="13">YEAR(K388)</f>
        <v>2015</v>
      </c>
    </row>
    <row r="389" spans="2:15">
      <c r="B389" s="3" t="s">
        <v>1636</v>
      </c>
      <c r="C389" t="s">
        <v>533</v>
      </c>
      <c r="D389" t="s">
        <v>1637</v>
      </c>
      <c r="E389" t="s">
        <v>1638</v>
      </c>
      <c r="F389" t="s">
        <v>1322</v>
      </c>
      <c r="G389" t="s">
        <v>471</v>
      </c>
      <c r="H389" t="s">
        <v>24</v>
      </c>
      <c r="I389" s="6" t="s">
        <v>1323</v>
      </c>
      <c r="J389" s="7">
        <v>168625</v>
      </c>
      <c r="K389" s="8">
        <v>43958</v>
      </c>
      <c r="L389" s="9">
        <v>0.467268518518519</v>
      </c>
      <c r="M389" s="10">
        <v>8</v>
      </c>
      <c r="N389" s="8" t="str">
        <f t="shared" si="12"/>
        <v>May</v>
      </c>
      <c r="O389">
        <f t="shared" si="13"/>
        <v>2020</v>
      </c>
    </row>
    <row r="390" spans="2:15">
      <c r="B390" s="3" t="s">
        <v>1639</v>
      </c>
      <c r="C390" t="s">
        <v>64</v>
      </c>
      <c r="D390" t="s">
        <v>1640</v>
      </c>
      <c r="E390" t="s">
        <v>1641</v>
      </c>
      <c r="F390" t="s">
        <v>148</v>
      </c>
      <c r="G390" t="s">
        <v>149</v>
      </c>
      <c r="H390" t="s">
        <v>27</v>
      </c>
      <c r="I390" s="6">
        <v>91501</v>
      </c>
      <c r="J390" s="7">
        <v>168370</v>
      </c>
      <c r="K390" s="8">
        <v>43539</v>
      </c>
      <c r="L390" s="9">
        <v>0.812592592592593</v>
      </c>
      <c r="M390" s="10">
        <v>1</v>
      </c>
      <c r="N390" s="8" t="str">
        <f t="shared" si="12"/>
        <v>Mar</v>
      </c>
      <c r="O390">
        <f t="shared" si="13"/>
        <v>2019</v>
      </c>
    </row>
    <row r="391" spans="2:15">
      <c r="B391" s="3" t="s">
        <v>1642</v>
      </c>
      <c r="C391" t="s">
        <v>1543</v>
      </c>
      <c r="D391" t="s">
        <v>1643</v>
      </c>
      <c r="E391" t="s">
        <v>1644</v>
      </c>
      <c r="F391" t="s">
        <v>932</v>
      </c>
      <c r="G391" t="s">
        <v>933</v>
      </c>
      <c r="H391" t="s">
        <v>24</v>
      </c>
      <c r="I391" s="6">
        <v>21201</v>
      </c>
      <c r="J391" s="7">
        <v>168351</v>
      </c>
      <c r="K391" s="8">
        <v>42660</v>
      </c>
      <c r="L391" s="9">
        <v>0.906886574074074</v>
      </c>
      <c r="M391" s="10">
        <v>3</v>
      </c>
      <c r="N391" s="8" t="str">
        <f t="shared" si="12"/>
        <v>Oct</v>
      </c>
      <c r="O391">
        <f t="shared" si="13"/>
        <v>2016</v>
      </c>
    </row>
    <row r="392" spans="2:15">
      <c r="B392" s="3" t="s">
        <v>1645</v>
      </c>
      <c r="C392" t="s">
        <v>413</v>
      </c>
      <c r="D392" t="s">
        <v>1646</v>
      </c>
      <c r="E392" t="s">
        <v>1647</v>
      </c>
      <c r="F392" t="s">
        <v>1648</v>
      </c>
      <c r="G392" t="s">
        <v>149</v>
      </c>
      <c r="H392" t="s">
        <v>27</v>
      </c>
      <c r="I392" s="6">
        <v>92054</v>
      </c>
      <c r="J392" s="7">
        <v>168192</v>
      </c>
      <c r="K392" s="8">
        <v>43786</v>
      </c>
      <c r="L392" s="9">
        <v>0.15625</v>
      </c>
      <c r="M392" s="10">
        <v>3</v>
      </c>
      <c r="N392" s="8" t="str">
        <f t="shared" si="12"/>
        <v>Nov</v>
      </c>
      <c r="O392">
        <f t="shared" si="13"/>
        <v>2019</v>
      </c>
    </row>
    <row r="393" spans="2:15">
      <c r="B393" s="3" t="s">
        <v>1649</v>
      </c>
      <c r="C393" t="s">
        <v>386</v>
      </c>
      <c r="D393" t="s">
        <v>1650</v>
      </c>
      <c r="E393" t="s">
        <v>1651</v>
      </c>
      <c r="F393" t="s">
        <v>1090</v>
      </c>
      <c r="G393" t="s">
        <v>149</v>
      </c>
      <c r="H393" t="s">
        <v>27</v>
      </c>
      <c r="I393" s="6">
        <v>92008</v>
      </c>
      <c r="J393" s="7">
        <v>167970</v>
      </c>
      <c r="K393" s="8">
        <v>43856</v>
      </c>
      <c r="L393" s="9">
        <v>0.52712962962963</v>
      </c>
      <c r="M393" s="10">
        <v>3</v>
      </c>
      <c r="N393" s="8" t="str">
        <f t="shared" si="12"/>
        <v>Jan</v>
      </c>
      <c r="O393">
        <f t="shared" si="13"/>
        <v>2020</v>
      </c>
    </row>
    <row r="394" spans="2:15">
      <c r="B394" s="3" t="s">
        <v>1652</v>
      </c>
      <c r="C394" t="s">
        <v>843</v>
      </c>
      <c r="D394" t="s">
        <v>1653</v>
      </c>
      <c r="E394" t="s">
        <v>1654</v>
      </c>
      <c r="F394" t="s">
        <v>801</v>
      </c>
      <c r="G394" t="s">
        <v>602</v>
      </c>
      <c r="H394" t="s">
        <v>25</v>
      </c>
      <c r="I394" s="6">
        <v>29401</v>
      </c>
      <c r="J394" s="7">
        <v>167970</v>
      </c>
      <c r="K394" s="8">
        <v>43381</v>
      </c>
      <c r="L394" s="9">
        <v>0.615</v>
      </c>
      <c r="M394" s="10">
        <v>2</v>
      </c>
      <c r="N394" s="8" t="str">
        <f t="shared" si="12"/>
        <v>Oct</v>
      </c>
      <c r="O394">
        <f t="shared" si="13"/>
        <v>2018</v>
      </c>
    </row>
    <row r="395" spans="2:15">
      <c r="B395" s="3" t="s">
        <v>1655</v>
      </c>
      <c r="C395" t="s">
        <v>1577</v>
      </c>
      <c r="D395" t="s">
        <v>1656</v>
      </c>
      <c r="E395" t="s">
        <v>1657</v>
      </c>
      <c r="F395" t="s">
        <v>601</v>
      </c>
      <c r="G395" t="s">
        <v>602</v>
      </c>
      <c r="H395" t="s">
        <v>25</v>
      </c>
      <c r="I395" s="6">
        <v>29201</v>
      </c>
      <c r="J395" s="7">
        <v>167908</v>
      </c>
      <c r="K395" s="8">
        <v>43170</v>
      </c>
      <c r="L395" s="9">
        <v>0.590520833333333</v>
      </c>
      <c r="M395" s="10">
        <v>3</v>
      </c>
      <c r="N395" s="8" t="str">
        <f t="shared" si="12"/>
        <v>Mar</v>
      </c>
      <c r="O395">
        <f t="shared" si="13"/>
        <v>2018</v>
      </c>
    </row>
    <row r="396" spans="2:15">
      <c r="B396" s="3" t="s">
        <v>1658</v>
      </c>
      <c r="C396" t="s">
        <v>308</v>
      </c>
      <c r="D396" t="s">
        <v>1659</v>
      </c>
      <c r="E396" t="s">
        <v>1660</v>
      </c>
      <c r="F396" t="s">
        <v>311</v>
      </c>
      <c r="G396" t="s">
        <v>312</v>
      </c>
      <c r="H396" t="s">
        <v>24</v>
      </c>
      <c r="I396" s="6" t="s">
        <v>313</v>
      </c>
      <c r="J396" s="7">
        <v>167796</v>
      </c>
      <c r="K396" s="8">
        <v>43810</v>
      </c>
      <c r="L396" s="9">
        <v>0.63849537037037</v>
      </c>
      <c r="M396" s="10">
        <v>2</v>
      </c>
      <c r="N396" s="8" t="str">
        <f t="shared" si="12"/>
        <v>Dec</v>
      </c>
      <c r="O396">
        <f t="shared" si="13"/>
        <v>2019</v>
      </c>
    </row>
    <row r="397" spans="2:15">
      <c r="B397" s="3" t="s">
        <v>1661</v>
      </c>
      <c r="C397" t="s">
        <v>1662</v>
      </c>
      <c r="D397" t="s">
        <v>1663</v>
      </c>
      <c r="E397" t="s">
        <v>1664</v>
      </c>
      <c r="F397" t="s">
        <v>758</v>
      </c>
      <c r="G397" t="s">
        <v>68</v>
      </c>
      <c r="H397" t="s">
        <v>26</v>
      </c>
      <c r="I397" s="6">
        <v>85234</v>
      </c>
      <c r="J397" s="7">
        <v>167730</v>
      </c>
      <c r="K397" s="8">
        <v>42903</v>
      </c>
      <c r="L397" s="9">
        <v>0.253657407407407</v>
      </c>
      <c r="M397" s="10">
        <v>5</v>
      </c>
      <c r="N397" s="8" t="str">
        <f t="shared" si="12"/>
        <v>Jun</v>
      </c>
      <c r="O397">
        <f t="shared" si="13"/>
        <v>2017</v>
      </c>
    </row>
    <row r="398" spans="2:15">
      <c r="B398" s="3" t="s">
        <v>1665</v>
      </c>
      <c r="C398" t="s">
        <v>1012</v>
      </c>
      <c r="D398" t="s">
        <v>1666</v>
      </c>
      <c r="E398" t="s">
        <v>1667</v>
      </c>
      <c r="F398" t="s">
        <v>1505</v>
      </c>
      <c r="G398" t="s">
        <v>160</v>
      </c>
      <c r="H398" t="s">
        <v>25</v>
      </c>
      <c r="I398" s="6">
        <v>37129</v>
      </c>
      <c r="J398" s="7">
        <v>167614</v>
      </c>
      <c r="K398" s="8">
        <v>43093</v>
      </c>
      <c r="L398" s="9">
        <v>0.322743055555556</v>
      </c>
      <c r="M398" s="10">
        <v>1</v>
      </c>
      <c r="N398" s="8" t="str">
        <f t="shared" si="12"/>
        <v>Dec</v>
      </c>
      <c r="O398">
        <f t="shared" si="13"/>
        <v>2017</v>
      </c>
    </row>
    <row r="399" spans="2:15">
      <c r="B399" s="3" t="s">
        <v>1668</v>
      </c>
      <c r="C399" t="s">
        <v>1669</v>
      </c>
      <c r="D399" t="s">
        <v>1670</v>
      </c>
      <c r="E399" t="s">
        <v>1671</v>
      </c>
      <c r="F399" t="s">
        <v>1672</v>
      </c>
      <c r="G399" t="s">
        <v>1673</v>
      </c>
      <c r="H399" t="s">
        <v>27</v>
      </c>
      <c r="I399" s="6">
        <v>59101</v>
      </c>
      <c r="J399" s="7">
        <v>167458</v>
      </c>
      <c r="K399" s="8">
        <v>43044</v>
      </c>
      <c r="L399" s="9">
        <v>0.132766203703704</v>
      </c>
      <c r="M399" s="10">
        <v>3</v>
      </c>
      <c r="N399" s="8" t="str">
        <f t="shared" si="12"/>
        <v>Nov</v>
      </c>
      <c r="O399">
        <f t="shared" si="13"/>
        <v>2017</v>
      </c>
    </row>
    <row r="400" spans="2:15">
      <c r="B400" s="3" t="s">
        <v>1674</v>
      </c>
      <c r="C400" t="s">
        <v>167</v>
      </c>
      <c r="D400" t="s">
        <v>1675</v>
      </c>
      <c r="E400" t="s">
        <v>1676</v>
      </c>
      <c r="F400" t="s">
        <v>548</v>
      </c>
      <c r="G400" t="s">
        <v>149</v>
      </c>
      <c r="H400" t="s">
        <v>27</v>
      </c>
      <c r="I400" s="6">
        <v>94533</v>
      </c>
      <c r="J400" s="7">
        <v>166975</v>
      </c>
      <c r="K400" s="8">
        <v>44022</v>
      </c>
      <c r="L400" s="9">
        <v>0.976331018518518</v>
      </c>
      <c r="M400" s="10">
        <v>7</v>
      </c>
      <c r="N400" s="8" t="str">
        <f t="shared" si="12"/>
        <v>Jul</v>
      </c>
      <c r="O400">
        <f t="shared" si="13"/>
        <v>2020</v>
      </c>
    </row>
    <row r="401" spans="2:15">
      <c r="B401" s="3" t="s">
        <v>1677</v>
      </c>
      <c r="C401" t="s">
        <v>1678</v>
      </c>
      <c r="D401" t="s">
        <v>1679</v>
      </c>
      <c r="E401" t="s">
        <v>1680</v>
      </c>
      <c r="F401" t="s">
        <v>563</v>
      </c>
      <c r="G401" t="s">
        <v>208</v>
      </c>
      <c r="H401" t="s">
        <v>26</v>
      </c>
      <c r="I401" s="6">
        <v>79101</v>
      </c>
      <c r="J401" s="7">
        <v>166816</v>
      </c>
      <c r="K401" s="8">
        <v>42262</v>
      </c>
      <c r="L401" s="9">
        <v>0.20255787037037</v>
      </c>
      <c r="M401" s="10">
        <v>1</v>
      </c>
      <c r="N401" s="8" t="str">
        <f t="shared" si="12"/>
        <v>Sep</v>
      </c>
      <c r="O401">
        <f t="shared" si="13"/>
        <v>2015</v>
      </c>
    </row>
    <row r="402" spans="2:15">
      <c r="B402" s="3" t="s">
        <v>1681</v>
      </c>
      <c r="C402" t="s">
        <v>826</v>
      </c>
      <c r="D402" t="s">
        <v>1682</v>
      </c>
      <c r="E402" t="s">
        <v>1683</v>
      </c>
      <c r="F402" t="s">
        <v>997</v>
      </c>
      <c r="G402" t="s">
        <v>68</v>
      </c>
      <c r="H402" t="s">
        <v>26</v>
      </c>
      <c r="I402" s="6">
        <v>85345</v>
      </c>
      <c r="J402" s="7">
        <v>166576</v>
      </c>
      <c r="K402" s="8">
        <v>43971</v>
      </c>
      <c r="L402" s="9">
        <v>0.932743055555556</v>
      </c>
      <c r="M402" s="10">
        <v>2</v>
      </c>
      <c r="N402" s="8" t="str">
        <f t="shared" si="12"/>
        <v>May</v>
      </c>
      <c r="O402">
        <f t="shared" si="13"/>
        <v>2020</v>
      </c>
    </row>
    <row r="403" spans="2:15">
      <c r="B403" s="3" t="s">
        <v>1684</v>
      </c>
      <c r="C403" t="s">
        <v>194</v>
      </c>
      <c r="D403" t="s">
        <v>1685</v>
      </c>
      <c r="E403" t="s">
        <v>1686</v>
      </c>
      <c r="F403" t="s">
        <v>85</v>
      </c>
      <c r="G403" t="s">
        <v>86</v>
      </c>
      <c r="H403" t="s">
        <v>24</v>
      </c>
      <c r="I403" s="6" t="s">
        <v>87</v>
      </c>
      <c r="J403" s="7">
        <v>166103</v>
      </c>
      <c r="K403" s="8">
        <v>43821</v>
      </c>
      <c r="L403" s="9">
        <v>0.0475347222222222</v>
      </c>
      <c r="M403" s="10">
        <v>3</v>
      </c>
      <c r="N403" s="8" t="str">
        <f t="shared" si="12"/>
        <v>Dec</v>
      </c>
      <c r="O403">
        <f t="shared" si="13"/>
        <v>2019</v>
      </c>
    </row>
    <row r="404" spans="2:15">
      <c r="B404" s="3" t="s">
        <v>1687</v>
      </c>
      <c r="C404" t="s">
        <v>1688</v>
      </c>
      <c r="D404" t="s">
        <v>1689</v>
      </c>
      <c r="E404" t="s">
        <v>1690</v>
      </c>
      <c r="F404" t="s">
        <v>220</v>
      </c>
      <c r="G404" t="s">
        <v>208</v>
      </c>
      <c r="H404" t="s">
        <v>26</v>
      </c>
      <c r="I404" s="6">
        <v>78701</v>
      </c>
      <c r="J404" s="7">
        <v>165842</v>
      </c>
      <c r="K404" s="8">
        <v>42774</v>
      </c>
      <c r="L404" s="9">
        <v>0.517083333333333</v>
      </c>
      <c r="M404" s="10">
        <v>5</v>
      </c>
      <c r="N404" s="8" t="str">
        <f t="shared" si="12"/>
        <v>Feb</v>
      </c>
      <c r="O404">
        <f t="shared" si="13"/>
        <v>2017</v>
      </c>
    </row>
    <row r="405" spans="2:15">
      <c r="B405" s="3" t="s">
        <v>1691</v>
      </c>
      <c r="C405" t="s">
        <v>699</v>
      </c>
      <c r="D405" t="s">
        <v>1692</v>
      </c>
      <c r="E405" t="s">
        <v>1693</v>
      </c>
      <c r="F405" t="s">
        <v>1694</v>
      </c>
      <c r="G405" t="s">
        <v>328</v>
      </c>
      <c r="H405" t="s">
        <v>24</v>
      </c>
      <c r="I405" s="6" t="s">
        <v>1695</v>
      </c>
      <c r="J405" s="7">
        <v>165772</v>
      </c>
      <c r="K405" s="8">
        <v>43948</v>
      </c>
      <c r="L405" s="9">
        <v>0.694803240740741</v>
      </c>
      <c r="M405" s="10">
        <v>9</v>
      </c>
      <c r="N405" s="8" t="str">
        <f t="shared" si="12"/>
        <v>Apr</v>
      </c>
      <c r="O405">
        <f t="shared" si="13"/>
        <v>2020</v>
      </c>
    </row>
    <row r="406" spans="2:15">
      <c r="B406" s="3" t="s">
        <v>1696</v>
      </c>
      <c r="C406" t="s">
        <v>298</v>
      </c>
      <c r="D406" t="s">
        <v>1697</v>
      </c>
      <c r="E406" t="s">
        <v>1698</v>
      </c>
      <c r="F406" t="s">
        <v>154</v>
      </c>
      <c r="G406" t="s">
        <v>149</v>
      </c>
      <c r="H406" t="s">
        <v>27</v>
      </c>
      <c r="I406" s="6">
        <v>93001</v>
      </c>
      <c r="J406" s="7">
        <v>165656</v>
      </c>
      <c r="K406" s="8">
        <v>42369</v>
      </c>
      <c r="L406" s="9">
        <v>0.328842592592593</v>
      </c>
      <c r="M406" s="10">
        <v>3</v>
      </c>
      <c r="N406" s="8" t="str">
        <f t="shared" si="12"/>
        <v>Dec</v>
      </c>
      <c r="O406">
        <f t="shared" si="13"/>
        <v>2015</v>
      </c>
    </row>
    <row r="407" spans="2:15">
      <c r="B407" s="3" t="s">
        <v>1699</v>
      </c>
      <c r="C407" t="s">
        <v>467</v>
      </c>
      <c r="D407" t="s">
        <v>1700</v>
      </c>
      <c r="E407" t="s">
        <v>1701</v>
      </c>
      <c r="F407" t="s">
        <v>207</v>
      </c>
      <c r="G407" t="s">
        <v>208</v>
      </c>
      <c r="H407" t="s">
        <v>26</v>
      </c>
      <c r="I407" s="6">
        <v>76006</v>
      </c>
      <c r="J407" s="7">
        <v>165518</v>
      </c>
      <c r="K407" s="8">
        <v>44166</v>
      </c>
      <c r="L407" s="9">
        <v>0.070775462962963</v>
      </c>
      <c r="M407" s="10">
        <v>2</v>
      </c>
      <c r="N407" s="8" t="str">
        <f t="shared" si="12"/>
        <v>Dec</v>
      </c>
      <c r="O407">
        <f t="shared" si="13"/>
        <v>2020</v>
      </c>
    </row>
    <row r="408" spans="2:15">
      <c r="B408" s="3" t="s">
        <v>1702</v>
      </c>
      <c r="C408" t="s">
        <v>342</v>
      </c>
      <c r="D408" t="s">
        <v>1703</v>
      </c>
      <c r="E408" t="s">
        <v>1704</v>
      </c>
      <c r="F408" t="s">
        <v>207</v>
      </c>
      <c r="G408" t="s">
        <v>192</v>
      </c>
      <c r="H408" t="s">
        <v>25</v>
      </c>
      <c r="I408" s="6">
        <v>22201</v>
      </c>
      <c r="J408" s="7">
        <v>165468</v>
      </c>
      <c r="K408" s="8">
        <v>43989</v>
      </c>
      <c r="L408" s="9">
        <v>0.239247685185185</v>
      </c>
      <c r="M408" s="10">
        <v>5</v>
      </c>
      <c r="N408" s="8" t="str">
        <f t="shared" si="12"/>
        <v>Jun</v>
      </c>
      <c r="O408">
        <f t="shared" si="13"/>
        <v>2020</v>
      </c>
    </row>
    <row r="409" spans="2:15">
      <c r="B409" s="3" t="s">
        <v>1705</v>
      </c>
      <c r="C409" t="s">
        <v>145</v>
      </c>
      <c r="D409" t="s">
        <v>1706</v>
      </c>
      <c r="E409" t="s">
        <v>1707</v>
      </c>
      <c r="F409" t="s">
        <v>1161</v>
      </c>
      <c r="G409" t="s">
        <v>80</v>
      </c>
      <c r="H409" t="s">
        <v>25</v>
      </c>
      <c r="I409" s="6">
        <v>33010</v>
      </c>
      <c r="J409" s="7">
        <v>165411</v>
      </c>
      <c r="K409" s="8">
        <v>43597</v>
      </c>
      <c r="L409" s="9">
        <v>0.0856481481481481</v>
      </c>
      <c r="M409" s="10">
        <v>3</v>
      </c>
      <c r="N409" s="8" t="str">
        <f t="shared" si="12"/>
        <v>May</v>
      </c>
      <c r="O409">
        <f t="shared" si="13"/>
        <v>2019</v>
      </c>
    </row>
    <row r="410" spans="2:15">
      <c r="B410" s="3" t="s">
        <v>1708</v>
      </c>
      <c r="C410" t="s">
        <v>118</v>
      </c>
      <c r="D410" t="s">
        <v>1709</v>
      </c>
      <c r="E410" t="s">
        <v>1710</v>
      </c>
      <c r="F410" t="s">
        <v>350</v>
      </c>
      <c r="G410" t="s">
        <v>351</v>
      </c>
      <c r="H410" t="s">
        <v>23</v>
      </c>
      <c r="I410" s="6">
        <v>53202</v>
      </c>
      <c r="J410" s="7">
        <v>165338</v>
      </c>
      <c r="K410" s="8">
        <v>43629</v>
      </c>
      <c r="L410" s="9">
        <v>0.75119212962963</v>
      </c>
      <c r="M410" s="10">
        <v>9</v>
      </c>
      <c r="N410" s="8" t="str">
        <f t="shared" si="12"/>
        <v>Jun</v>
      </c>
      <c r="O410">
        <f t="shared" si="13"/>
        <v>2019</v>
      </c>
    </row>
    <row r="411" spans="2:15">
      <c r="B411" s="3" t="s">
        <v>1711</v>
      </c>
      <c r="C411" t="s">
        <v>467</v>
      </c>
      <c r="D411" t="s">
        <v>1712</v>
      </c>
      <c r="E411" s="81" t="s">
        <v>1713</v>
      </c>
      <c r="F411" s="81" t="s">
        <v>750</v>
      </c>
      <c r="G411" t="s">
        <v>235</v>
      </c>
      <c r="H411" t="s">
        <v>25</v>
      </c>
      <c r="I411" s="6">
        <v>27511</v>
      </c>
      <c r="J411" s="7">
        <v>165314</v>
      </c>
      <c r="K411" s="8">
        <v>42418</v>
      </c>
      <c r="L411" s="9">
        <v>0.718414351851852</v>
      </c>
      <c r="M411" s="10">
        <v>4</v>
      </c>
      <c r="N411" s="8" t="str">
        <f t="shared" si="12"/>
        <v>Feb</v>
      </c>
      <c r="O411">
        <f t="shared" si="13"/>
        <v>2016</v>
      </c>
    </row>
    <row r="412" spans="2:15">
      <c r="B412" s="3" t="s">
        <v>1714</v>
      </c>
      <c r="C412" t="s">
        <v>1173</v>
      </c>
      <c r="D412" t="s">
        <v>1715</v>
      </c>
      <c r="E412" t="s">
        <v>1716</v>
      </c>
      <c r="F412" t="s">
        <v>636</v>
      </c>
      <c r="G412" t="s">
        <v>149</v>
      </c>
      <c r="H412" t="s">
        <v>27</v>
      </c>
      <c r="I412" s="6">
        <v>92401</v>
      </c>
      <c r="J412" s="7">
        <v>165282</v>
      </c>
      <c r="K412" s="8">
        <v>44026</v>
      </c>
      <c r="L412" s="9">
        <v>0.654016203703704</v>
      </c>
      <c r="M412" s="10">
        <v>3</v>
      </c>
      <c r="N412" s="8" t="str">
        <f t="shared" si="12"/>
        <v>Jul</v>
      </c>
      <c r="O412">
        <f t="shared" si="13"/>
        <v>2020</v>
      </c>
    </row>
    <row r="413" spans="2:15">
      <c r="B413" s="3" t="s">
        <v>1717</v>
      </c>
      <c r="C413" t="s">
        <v>177</v>
      </c>
      <c r="D413" t="s">
        <v>1718</v>
      </c>
      <c r="E413" t="s">
        <v>1719</v>
      </c>
      <c r="F413" t="s">
        <v>1672</v>
      </c>
      <c r="G413" t="s">
        <v>1673</v>
      </c>
      <c r="H413" t="s">
        <v>27</v>
      </c>
      <c r="I413" s="6">
        <v>59101</v>
      </c>
      <c r="J413" s="7">
        <v>165017</v>
      </c>
      <c r="K413" s="8">
        <v>43112</v>
      </c>
      <c r="L413" s="9">
        <v>0.434537037037037</v>
      </c>
      <c r="M413" s="10">
        <v>8</v>
      </c>
      <c r="N413" s="8" t="str">
        <f t="shared" si="12"/>
        <v>Jan</v>
      </c>
      <c r="O413">
        <f t="shared" si="13"/>
        <v>2018</v>
      </c>
    </row>
    <row r="414" spans="2:15">
      <c r="B414" s="3" t="s">
        <v>1720</v>
      </c>
      <c r="C414" t="s">
        <v>400</v>
      </c>
      <c r="D414" t="s">
        <v>1721</v>
      </c>
      <c r="E414" t="s">
        <v>1722</v>
      </c>
      <c r="F414" t="s">
        <v>1723</v>
      </c>
      <c r="G414" t="s">
        <v>149</v>
      </c>
      <c r="H414" t="s">
        <v>27</v>
      </c>
      <c r="I414" s="6">
        <v>93065</v>
      </c>
      <c r="J414" s="7">
        <v>164946</v>
      </c>
      <c r="K414" s="8">
        <v>43237</v>
      </c>
      <c r="L414" s="9">
        <v>0.117303240740741</v>
      </c>
      <c r="M414" s="10">
        <v>1</v>
      </c>
      <c r="N414" s="8" t="str">
        <f t="shared" si="12"/>
        <v>May</v>
      </c>
      <c r="O414">
        <f t="shared" si="13"/>
        <v>2018</v>
      </c>
    </row>
    <row r="415" spans="2:15">
      <c r="B415" s="3" t="s">
        <v>1724</v>
      </c>
      <c r="C415" t="s">
        <v>1725</v>
      </c>
      <c r="D415" t="s">
        <v>1726</v>
      </c>
      <c r="E415" t="s">
        <v>1727</v>
      </c>
      <c r="F415" t="s">
        <v>504</v>
      </c>
      <c r="G415" t="s">
        <v>160</v>
      </c>
      <c r="H415" t="s">
        <v>25</v>
      </c>
      <c r="I415" s="6">
        <v>37902</v>
      </c>
      <c r="J415" s="7">
        <v>164824</v>
      </c>
      <c r="K415" s="8">
        <v>42663</v>
      </c>
      <c r="L415" s="9">
        <v>0.938587962962963</v>
      </c>
      <c r="M415" s="10">
        <v>2</v>
      </c>
      <c r="N415" s="8" t="str">
        <f t="shared" si="12"/>
        <v>Oct</v>
      </c>
      <c r="O415">
        <f t="shared" si="13"/>
        <v>2016</v>
      </c>
    </row>
    <row r="416" spans="2:15">
      <c r="B416" s="3" t="s">
        <v>1728</v>
      </c>
      <c r="C416" t="s">
        <v>242</v>
      </c>
      <c r="D416" t="s">
        <v>1729</v>
      </c>
      <c r="E416" t="s">
        <v>1730</v>
      </c>
      <c r="F416" t="s">
        <v>1731</v>
      </c>
      <c r="G416" t="s">
        <v>149</v>
      </c>
      <c r="H416" t="s">
        <v>27</v>
      </c>
      <c r="I416" s="6">
        <v>92665</v>
      </c>
      <c r="J416" s="7">
        <v>164727</v>
      </c>
      <c r="K416" s="8">
        <v>43637</v>
      </c>
      <c r="L416" s="9">
        <v>0.887858796296296</v>
      </c>
      <c r="M416" s="10">
        <v>5</v>
      </c>
      <c r="N416" s="8" t="str">
        <f t="shared" si="12"/>
        <v>Jun</v>
      </c>
      <c r="O416">
        <f t="shared" si="13"/>
        <v>2019</v>
      </c>
    </row>
    <row r="417" spans="2:15">
      <c r="B417" s="3" t="s">
        <v>1732</v>
      </c>
      <c r="C417" t="s">
        <v>1543</v>
      </c>
      <c r="D417" t="s">
        <v>1733</v>
      </c>
      <c r="E417" t="s">
        <v>1734</v>
      </c>
      <c r="F417" t="s">
        <v>291</v>
      </c>
      <c r="G417" t="s">
        <v>186</v>
      </c>
      <c r="H417" t="s">
        <v>23</v>
      </c>
      <c r="I417" s="6">
        <v>45402</v>
      </c>
      <c r="J417" s="7">
        <v>164530</v>
      </c>
      <c r="K417" s="8">
        <v>43407</v>
      </c>
      <c r="L417" s="9">
        <v>0.902361111111111</v>
      </c>
      <c r="M417" s="10">
        <v>3</v>
      </c>
      <c r="N417" s="8" t="str">
        <f t="shared" si="12"/>
        <v>Nov</v>
      </c>
      <c r="O417">
        <f t="shared" si="13"/>
        <v>2018</v>
      </c>
    </row>
    <row r="418" spans="2:15">
      <c r="B418" s="3" t="s">
        <v>1735</v>
      </c>
      <c r="C418" t="s">
        <v>747</v>
      </c>
      <c r="D418" t="s">
        <v>1736</v>
      </c>
      <c r="E418" t="s">
        <v>1737</v>
      </c>
      <c r="F418" t="s">
        <v>442</v>
      </c>
      <c r="G418" t="s">
        <v>202</v>
      </c>
      <c r="H418" t="s">
        <v>27</v>
      </c>
      <c r="I418" s="6">
        <v>80021</v>
      </c>
      <c r="J418" s="7">
        <v>164474</v>
      </c>
      <c r="K418" s="8">
        <v>42141</v>
      </c>
      <c r="L418" s="9">
        <v>0.369976851851852</v>
      </c>
      <c r="M418" s="10">
        <v>3</v>
      </c>
      <c r="N418" s="8" t="str">
        <f t="shared" si="12"/>
        <v>May</v>
      </c>
      <c r="O418">
        <f t="shared" si="13"/>
        <v>2015</v>
      </c>
    </row>
    <row r="419" spans="2:15">
      <c r="B419" s="3" t="s">
        <v>1738</v>
      </c>
      <c r="C419" t="s">
        <v>1502</v>
      </c>
      <c r="D419" t="s">
        <v>1739</v>
      </c>
      <c r="E419" t="s">
        <v>1740</v>
      </c>
      <c r="F419" t="s">
        <v>1250</v>
      </c>
      <c r="G419" t="s">
        <v>208</v>
      </c>
      <c r="H419" t="s">
        <v>26</v>
      </c>
      <c r="I419" s="6">
        <v>75034</v>
      </c>
      <c r="J419" s="7">
        <v>163829</v>
      </c>
      <c r="K419" s="8">
        <v>42254</v>
      </c>
      <c r="L419" s="9">
        <v>0.0316319444444444</v>
      </c>
      <c r="M419" s="10">
        <v>3</v>
      </c>
      <c r="N419" s="8" t="str">
        <f t="shared" si="12"/>
        <v>Sep</v>
      </c>
      <c r="O419">
        <f t="shared" si="13"/>
        <v>2015</v>
      </c>
    </row>
    <row r="420" spans="2:15">
      <c r="B420" s="3" t="s">
        <v>1741</v>
      </c>
      <c r="C420" t="s">
        <v>1742</v>
      </c>
      <c r="D420" t="s">
        <v>1743</v>
      </c>
      <c r="E420" t="s">
        <v>1744</v>
      </c>
      <c r="F420" t="s">
        <v>583</v>
      </c>
      <c r="G420" t="s">
        <v>93</v>
      </c>
      <c r="H420" t="s">
        <v>23</v>
      </c>
      <c r="I420" s="6">
        <v>46201</v>
      </c>
      <c r="J420" s="7">
        <v>163553</v>
      </c>
      <c r="K420" s="8">
        <v>42543</v>
      </c>
      <c r="L420" s="9">
        <v>0.482719907407407</v>
      </c>
      <c r="M420" s="10">
        <v>5</v>
      </c>
      <c r="N420" s="8" t="str">
        <f t="shared" si="12"/>
        <v>Jun</v>
      </c>
      <c r="O420">
        <f t="shared" si="13"/>
        <v>2016</v>
      </c>
    </row>
    <row r="421" spans="2:15">
      <c r="B421" s="3" t="s">
        <v>1745</v>
      </c>
      <c r="C421" t="s">
        <v>935</v>
      </c>
      <c r="D421" t="s">
        <v>1746</v>
      </c>
      <c r="E421" t="s">
        <v>1747</v>
      </c>
      <c r="F421" t="s">
        <v>121</v>
      </c>
      <c r="G421" t="s">
        <v>122</v>
      </c>
      <c r="H421" t="s">
        <v>25</v>
      </c>
      <c r="I421" s="6">
        <v>35801</v>
      </c>
      <c r="J421" s="7">
        <v>163491</v>
      </c>
      <c r="K421" s="8">
        <v>43749</v>
      </c>
      <c r="L421" s="9">
        <v>0.760486111111111</v>
      </c>
      <c r="M421" s="10">
        <v>2</v>
      </c>
      <c r="N421" s="8" t="str">
        <f t="shared" si="12"/>
        <v>Oct</v>
      </c>
      <c r="O421">
        <f t="shared" si="13"/>
        <v>2019</v>
      </c>
    </row>
    <row r="422" spans="2:15">
      <c r="B422" s="3" t="s">
        <v>1748</v>
      </c>
      <c r="C422" t="s">
        <v>982</v>
      </c>
      <c r="D422" t="s">
        <v>1749</v>
      </c>
      <c r="E422" t="s">
        <v>1750</v>
      </c>
      <c r="F422" t="s">
        <v>437</v>
      </c>
      <c r="G422" t="s">
        <v>149</v>
      </c>
      <c r="H422" t="s">
        <v>27</v>
      </c>
      <c r="I422" s="6">
        <v>93277</v>
      </c>
      <c r="J422" s="7">
        <v>163483</v>
      </c>
      <c r="K422" s="8">
        <v>43857</v>
      </c>
      <c r="L422" s="9">
        <v>0.175127314814815</v>
      </c>
      <c r="M422" s="10">
        <v>3</v>
      </c>
      <c r="N422" s="8" t="str">
        <f t="shared" si="12"/>
        <v>Jan</v>
      </c>
      <c r="O422">
        <f t="shared" si="13"/>
        <v>2020</v>
      </c>
    </row>
    <row r="423" spans="2:15">
      <c r="B423" s="3" t="s">
        <v>1751</v>
      </c>
      <c r="C423" t="s">
        <v>423</v>
      </c>
      <c r="D423" t="s">
        <v>1752</v>
      </c>
      <c r="E423" t="s">
        <v>1753</v>
      </c>
      <c r="F423" t="s">
        <v>230</v>
      </c>
      <c r="G423" t="s">
        <v>149</v>
      </c>
      <c r="H423" t="s">
        <v>27</v>
      </c>
      <c r="I423" s="6">
        <v>95661</v>
      </c>
      <c r="J423" s="7">
        <v>163450</v>
      </c>
      <c r="K423" s="8">
        <v>43958</v>
      </c>
      <c r="L423" s="9">
        <v>0.0549884259259259</v>
      </c>
      <c r="M423" s="10">
        <v>8</v>
      </c>
      <c r="N423" s="8" t="str">
        <f t="shared" si="12"/>
        <v>May</v>
      </c>
      <c r="O423">
        <f t="shared" si="13"/>
        <v>2020</v>
      </c>
    </row>
    <row r="424" spans="2:15">
      <c r="B424" s="3" t="s">
        <v>1754</v>
      </c>
      <c r="C424" t="s">
        <v>377</v>
      </c>
      <c r="D424" t="s">
        <v>1755</v>
      </c>
      <c r="E424" t="s">
        <v>1756</v>
      </c>
      <c r="F424" t="s">
        <v>1757</v>
      </c>
      <c r="G424" t="s">
        <v>208</v>
      </c>
      <c r="H424" t="s">
        <v>26</v>
      </c>
      <c r="I424" s="6">
        <v>75023</v>
      </c>
      <c r="J424" s="7">
        <v>163203</v>
      </c>
      <c r="K424" s="8">
        <v>42395</v>
      </c>
      <c r="L424" s="9">
        <v>0.0577314814814815</v>
      </c>
      <c r="M424" s="10">
        <v>3</v>
      </c>
      <c r="N424" s="8" t="str">
        <f t="shared" si="12"/>
        <v>Jan</v>
      </c>
      <c r="O424">
        <f t="shared" si="13"/>
        <v>2016</v>
      </c>
    </row>
    <row r="425" spans="2:15">
      <c r="B425" s="3" t="s">
        <v>1758</v>
      </c>
      <c r="C425" t="s">
        <v>1759</v>
      </c>
      <c r="D425" t="s">
        <v>1760</v>
      </c>
      <c r="E425" t="s">
        <v>1761</v>
      </c>
      <c r="F425" t="s">
        <v>911</v>
      </c>
      <c r="G425" t="s">
        <v>208</v>
      </c>
      <c r="H425" t="s">
        <v>26</v>
      </c>
      <c r="I425" s="6">
        <v>78040</v>
      </c>
      <c r="J425" s="7">
        <v>162928</v>
      </c>
      <c r="K425" s="8">
        <v>43860</v>
      </c>
      <c r="L425" s="9">
        <v>0.634398148148148</v>
      </c>
      <c r="M425" s="10">
        <v>7</v>
      </c>
      <c r="N425" s="8" t="str">
        <f t="shared" si="12"/>
        <v>Jan</v>
      </c>
      <c r="O425">
        <f t="shared" si="13"/>
        <v>2020</v>
      </c>
    </row>
    <row r="426" spans="2:15">
      <c r="B426" s="3" t="s">
        <v>1762</v>
      </c>
      <c r="C426" t="s">
        <v>439</v>
      </c>
      <c r="D426" t="s">
        <v>1763</v>
      </c>
      <c r="E426" t="s">
        <v>1764</v>
      </c>
      <c r="F426" t="s">
        <v>915</v>
      </c>
      <c r="G426" t="s">
        <v>80</v>
      </c>
      <c r="H426" t="s">
        <v>25</v>
      </c>
      <c r="I426" s="6">
        <v>33065</v>
      </c>
      <c r="J426" s="7">
        <v>162466</v>
      </c>
      <c r="K426" s="8">
        <v>44153</v>
      </c>
      <c r="L426" s="9">
        <v>0.110775462962963</v>
      </c>
      <c r="M426" s="10">
        <v>5</v>
      </c>
      <c r="N426" s="8" t="str">
        <f t="shared" si="12"/>
        <v>Nov</v>
      </c>
      <c r="O426">
        <f t="shared" si="13"/>
        <v>2020</v>
      </c>
    </row>
    <row r="427" spans="2:15">
      <c r="B427" s="3" t="s">
        <v>1765</v>
      </c>
      <c r="C427" t="s">
        <v>755</v>
      </c>
      <c r="D427" t="s">
        <v>1766</v>
      </c>
      <c r="E427" t="s">
        <v>1767</v>
      </c>
      <c r="F427" t="s">
        <v>587</v>
      </c>
      <c r="G427" t="s">
        <v>588</v>
      </c>
      <c r="H427" t="s">
        <v>27</v>
      </c>
      <c r="I427" s="6">
        <v>96813</v>
      </c>
      <c r="J427" s="7">
        <v>162277</v>
      </c>
      <c r="K427" s="8">
        <v>42758</v>
      </c>
      <c r="L427" s="9">
        <v>0.343298611111111</v>
      </c>
      <c r="M427" s="10">
        <v>5</v>
      </c>
      <c r="N427" s="8" t="str">
        <f t="shared" si="12"/>
        <v>Jan</v>
      </c>
      <c r="O427">
        <f t="shared" si="13"/>
        <v>2017</v>
      </c>
    </row>
    <row r="428" spans="2:15">
      <c r="B428" s="3" t="s">
        <v>1768</v>
      </c>
      <c r="C428" t="s">
        <v>1536</v>
      </c>
      <c r="D428" t="s">
        <v>1769</v>
      </c>
      <c r="E428" t="s">
        <v>1770</v>
      </c>
      <c r="F428" t="s">
        <v>688</v>
      </c>
      <c r="G428" t="s">
        <v>68</v>
      </c>
      <c r="H428" t="s">
        <v>26</v>
      </c>
      <c r="I428" s="6">
        <v>85201</v>
      </c>
      <c r="J428" s="7">
        <v>162215</v>
      </c>
      <c r="K428" s="8">
        <v>42965</v>
      </c>
      <c r="L428" s="9">
        <v>0.520891203703704</v>
      </c>
      <c r="M428" s="10">
        <v>8</v>
      </c>
      <c r="N428" s="8" t="str">
        <f t="shared" si="12"/>
        <v>Aug</v>
      </c>
      <c r="O428">
        <f t="shared" si="13"/>
        <v>2017</v>
      </c>
    </row>
    <row r="429" spans="2:15">
      <c r="B429" s="3" t="s">
        <v>1771</v>
      </c>
      <c r="C429" t="s">
        <v>550</v>
      </c>
      <c r="D429" t="s">
        <v>1772</v>
      </c>
      <c r="E429" t="s">
        <v>1773</v>
      </c>
      <c r="F429" t="s">
        <v>1774</v>
      </c>
      <c r="G429" t="s">
        <v>251</v>
      </c>
      <c r="H429" t="s">
        <v>27</v>
      </c>
      <c r="I429" s="6">
        <v>98005</v>
      </c>
      <c r="J429" s="7">
        <v>162146</v>
      </c>
      <c r="K429" s="8">
        <v>44129</v>
      </c>
      <c r="L429" s="9">
        <v>0.552013888888889</v>
      </c>
      <c r="M429" s="10">
        <v>7</v>
      </c>
      <c r="N429" s="8" t="str">
        <f t="shared" si="12"/>
        <v>Oct</v>
      </c>
      <c r="O429">
        <f t="shared" si="13"/>
        <v>2020</v>
      </c>
    </row>
    <row r="430" spans="2:15">
      <c r="B430" s="3" t="s">
        <v>1775</v>
      </c>
      <c r="C430" t="s">
        <v>729</v>
      </c>
      <c r="D430" t="s">
        <v>1776</v>
      </c>
      <c r="E430" t="s">
        <v>1777</v>
      </c>
      <c r="F430" t="s">
        <v>513</v>
      </c>
      <c r="G430" t="s">
        <v>208</v>
      </c>
      <c r="H430" t="s">
        <v>26</v>
      </c>
      <c r="I430" s="6">
        <v>75201</v>
      </c>
      <c r="J430" s="7">
        <v>162054</v>
      </c>
      <c r="K430" s="8">
        <v>43346</v>
      </c>
      <c r="L430" s="9">
        <v>0.680428240740741</v>
      </c>
      <c r="M430" s="10">
        <v>1</v>
      </c>
      <c r="N430" s="8" t="str">
        <f t="shared" si="12"/>
        <v>Sep</v>
      </c>
      <c r="O430">
        <f t="shared" si="13"/>
        <v>2018</v>
      </c>
    </row>
    <row r="431" spans="2:15">
      <c r="B431" s="3" t="s">
        <v>1778</v>
      </c>
      <c r="C431" t="s">
        <v>1181</v>
      </c>
      <c r="D431" t="s">
        <v>1779</v>
      </c>
      <c r="E431" t="s">
        <v>1780</v>
      </c>
      <c r="F431" t="s">
        <v>1781</v>
      </c>
      <c r="G431" t="s">
        <v>486</v>
      </c>
      <c r="H431" t="s">
        <v>25</v>
      </c>
      <c r="I431" s="6">
        <v>71101</v>
      </c>
      <c r="J431" s="7">
        <v>162002</v>
      </c>
      <c r="K431" s="8">
        <v>44131</v>
      </c>
      <c r="L431" s="9">
        <v>0.365763888888889</v>
      </c>
      <c r="M431" s="10">
        <v>1</v>
      </c>
      <c r="N431" s="8" t="str">
        <f t="shared" si="12"/>
        <v>Oct</v>
      </c>
      <c r="O431">
        <f t="shared" si="13"/>
        <v>2020</v>
      </c>
    </row>
    <row r="432" spans="2:15">
      <c r="B432" s="3" t="s">
        <v>1782</v>
      </c>
      <c r="C432" t="s">
        <v>892</v>
      </c>
      <c r="D432" t="s">
        <v>1783</v>
      </c>
      <c r="E432" t="s">
        <v>1784</v>
      </c>
      <c r="F432" t="s">
        <v>442</v>
      </c>
      <c r="G432" t="s">
        <v>202</v>
      </c>
      <c r="H432" t="s">
        <v>27</v>
      </c>
      <c r="I432" s="6">
        <v>80021</v>
      </c>
      <c r="J432" s="7">
        <v>161897</v>
      </c>
      <c r="K432" s="8">
        <v>42177</v>
      </c>
      <c r="L432" s="9">
        <v>0.639479166666667</v>
      </c>
      <c r="M432" s="10">
        <v>2</v>
      </c>
      <c r="N432" s="8" t="str">
        <f t="shared" si="12"/>
        <v>Jun</v>
      </c>
      <c r="O432">
        <f t="shared" si="13"/>
        <v>2015</v>
      </c>
    </row>
    <row r="433" spans="2:15">
      <c r="B433" s="3" t="s">
        <v>1785</v>
      </c>
      <c r="C433" t="s">
        <v>807</v>
      </c>
      <c r="D433" t="s">
        <v>1786</v>
      </c>
      <c r="E433" t="s">
        <v>1787</v>
      </c>
      <c r="F433" t="s">
        <v>885</v>
      </c>
      <c r="G433" t="s">
        <v>80</v>
      </c>
      <c r="H433" t="s">
        <v>25</v>
      </c>
      <c r="I433" s="6">
        <v>33019</v>
      </c>
      <c r="J433" s="7">
        <v>161433</v>
      </c>
      <c r="K433" s="8">
        <v>42644</v>
      </c>
      <c r="L433" s="9">
        <v>0.759594907407407</v>
      </c>
      <c r="M433" s="10">
        <v>5</v>
      </c>
      <c r="N433" s="8" t="str">
        <f t="shared" si="12"/>
        <v>Oct</v>
      </c>
      <c r="O433">
        <f t="shared" si="13"/>
        <v>2016</v>
      </c>
    </row>
    <row r="434" spans="2:15">
      <c r="B434" s="3" t="s">
        <v>1788</v>
      </c>
      <c r="C434" t="s">
        <v>510</v>
      </c>
      <c r="D434" t="s">
        <v>1789</v>
      </c>
      <c r="E434" t="s">
        <v>1790</v>
      </c>
      <c r="F434" t="s">
        <v>416</v>
      </c>
      <c r="G434" t="s">
        <v>149</v>
      </c>
      <c r="H434" t="s">
        <v>27</v>
      </c>
      <c r="I434" s="6">
        <v>90001</v>
      </c>
      <c r="J434" s="7">
        <v>161223</v>
      </c>
      <c r="K434" s="8">
        <v>43121</v>
      </c>
      <c r="L434" s="9">
        <v>0.803402777777778</v>
      </c>
      <c r="M434" s="10">
        <v>8</v>
      </c>
      <c r="N434" s="8" t="str">
        <f t="shared" si="12"/>
        <v>Jan</v>
      </c>
      <c r="O434">
        <f t="shared" si="13"/>
        <v>2018</v>
      </c>
    </row>
    <row r="435" spans="2:15">
      <c r="B435" s="3" t="s">
        <v>1791</v>
      </c>
      <c r="C435" t="s">
        <v>1543</v>
      </c>
      <c r="D435" t="s">
        <v>1792</v>
      </c>
      <c r="E435" t="s">
        <v>1793</v>
      </c>
      <c r="F435" t="s">
        <v>732</v>
      </c>
      <c r="G435" t="s">
        <v>192</v>
      </c>
      <c r="H435" t="s">
        <v>25</v>
      </c>
      <c r="I435" s="6">
        <v>23651</v>
      </c>
      <c r="J435" s="7">
        <v>160945</v>
      </c>
      <c r="K435" s="8">
        <v>42392</v>
      </c>
      <c r="L435" s="9">
        <v>0.806944444444444</v>
      </c>
      <c r="M435" s="10">
        <v>1</v>
      </c>
      <c r="N435" s="8" t="str">
        <f t="shared" si="12"/>
        <v>Jan</v>
      </c>
      <c r="O435">
        <f t="shared" si="13"/>
        <v>2016</v>
      </c>
    </row>
    <row r="436" spans="2:15">
      <c r="B436" s="3" t="s">
        <v>1794</v>
      </c>
      <c r="C436" t="s">
        <v>324</v>
      </c>
      <c r="D436" t="s">
        <v>1795</v>
      </c>
      <c r="E436" t="s">
        <v>1796</v>
      </c>
      <c r="F436" t="s">
        <v>1075</v>
      </c>
      <c r="G436" t="s">
        <v>99</v>
      </c>
      <c r="H436" t="s">
        <v>23</v>
      </c>
      <c r="I436" s="6">
        <v>66204</v>
      </c>
      <c r="J436" s="7">
        <v>160908</v>
      </c>
      <c r="K436" s="8">
        <v>43634</v>
      </c>
      <c r="L436" s="9">
        <v>0.154421296296296</v>
      </c>
      <c r="M436" s="10">
        <v>1</v>
      </c>
      <c r="N436" s="8" t="str">
        <f t="shared" si="12"/>
        <v>Jun</v>
      </c>
      <c r="O436">
        <f t="shared" si="13"/>
        <v>2019</v>
      </c>
    </row>
    <row r="437" spans="2:15">
      <c r="B437" s="3" t="s">
        <v>1797</v>
      </c>
      <c r="C437" t="s">
        <v>444</v>
      </c>
      <c r="D437" t="s">
        <v>1798</v>
      </c>
      <c r="E437" t="s">
        <v>1799</v>
      </c>
      <c r="F437" t="s">
        <v>768</v>
      </c>
      <c r="G437" t="s">
        <v>93</v>
      </c>
      <c r="H437" t="s">
        <v>23</v>
      </c>
      <c r="I437" s="6">
        <v>46802</v>
      </c>
      <c r="J437" s="7">
        <v>160905</v>
      </c>
      <c r="K437" s="8">
        <v>43279</v>
      </c>
      <c r="L437" s="9">
        <v>0.7115625</v>
      </c>
      <c r="M437" s="10">
        <v>3</v>
      </c>
      <c r="N437" s="8" t="str">
        <f t="shared" si="12"/>
        <v>Jun</v>
      </c>
      <c r="O437">
        <f t="shared" si="13"/>
        <v>2018</v>
      </c>
    </row>
    <row r="438" spans="2:15">
      <c r="B438" s="3" t="s">
        <v>1800</v>
      </c>
      <c r="C438" t="s">
        <v>622</v>
      </c>
      <c r="D438" t="s">
        <v>1801</v>
      </c>
      <c r="E438" t="s">
        <v>1802</v>
      </c>
      <c r="F438" t="s">
        <v>1803</v>
      </c>
      <c r="G438" t="s">
        <v>133</v>
      </c>
      <c r="H438" t="s">
        <v>23</v>
      </c>
      <c r="I438" s="6">
        <v>63101</v>
      </c>
      <c r="J438" s="7">
        <v>160796</v>
      </c>
      <c r="K438" s="8">
        <v>43320</v>
      </c>
      <c r="L438" s="9">
        <v>0.732256944444444</v>
      </c>
      <c r="M438" s="10">
        <v>2</v>
      </c>
      <c r="N438" s="8" t="str">
        <f t="shared" si="12"/>
        <v>Aug</v>
      </c>
      <c r="O438">
        <f t="shared" si="13"/>
        <v>2018</v>
      </c>
    </row>
    <row r="439" spans="2:15">
      <c r="B439" s="3" t="s">
        <v>1804</v>
      </c>
      <c r="C439" t="s">
        <v>386</v>
      </c>
      <c r="D439" t="s">
        <v>1805</v>
      </c>
      <c r="E439" t="s">
        <v>1806</v>
      </c>
      <c r="F439" t="s">
        <v>1090</v>
      </c>
      <c r="G439" t="s">
        <v>149</v>
      </c>
      <c r="H439" t="s">
        <v>27</v>
      </c>
      <c r="I439" s="6">
        <v>92008</v>
      </c>
      <c r="J439" s="7">
        <v>160674</v>
      </c>
      <c r="K439" s="8">
        <v>43367</v>
      </c>
      <c r="L439" s="9">
        <v>0.902928240740741</v>
      </c>
      <c r="M439" s="10">
        <v>8</v>
      </c>
      <c r="N439" s="8" t="str">
        <f t="shared" si="12"/>
        <v>Sep</v>
      </c>
      <c r="O439">
        <f t="shared" si="13"/>
        <v>2018</v>
      </c>
    </row>
    <row r="440" spans="2:15">
      <c r="B440" s="3" t="s">
        <v>1807</v>
      </c>
      <c r="C440" t="s">
        <v>1808</v>
      </c>
      <c r="D440" t="s">
        <v>1809</v>
      </c>
      <c r="E440" t="s">
        <v>1810</v>
      </c>
      <c r="F440" t="s">
        <v>98</v>
      </c>
      <c r="G440" t="s">
        <v>629</v>
      </c>
      <c r="H440" t="s">
        <v>23</v>
      </c>
      <c r="I440" s="6">
        <v>68502</v>
      </c>
      <c r="J440" s="7">
        <v>160607</v>
      </c>
      <c r="K440" s="8">
        <v>43574</v>
      </c>
      <c r="L440" s="9">
        <v>0.639780092592593</v>
      </c>
      <c r="M440" s="10">
        <v>3</v>
      </c>
      <c r="N440" s="8" t="str">
        <f t="shared" si="12"/>
        <v>Apr</v>
      </c>
      <c r="O440">
        <f t="shared" si="13"/>
        <v>2019</v>
      </c>
    </row>
    <row r="441" spans="2:15">
      <c r="B441" s="3" t="s">
        <v>1811</v>
      </c>
      <c r="C441" t="s">
        <v>1325</v>
      </c>
      <c r="D441" t="s">
        <v>1812</v>
      </c>
      <c r="E441" t="s">
        <v>1813</v>
      </c>
      <c r="F441" t="s">
        <v>1814</v>
      </c>
      <c r="G441" t="s">
        <v>208</v>
      </c>
      <c r="H441" t="s">
        <v>26</v>
      </c>
      <c r="I441" s="6">
        <v>79401</v>
      </c>
      <c r="J441" s="7">
        <v>160530</v>
      </c>
      <c r="K441" s="8">
        <v>43886</v>
      </c>
      <c r="L441" s="9">
        <v>0.508125</v>
      </c>
      <c r="M441" s="10">
        <v>3</v>
      </c>
      <c r="N441" s="8" t="str">
        <f t="shared" si="12"/>
        <v>Feb</v>
      </c>
      <c r="O441">
        <f t="shared" si="13"/>
        <v>2020</v>
      </c>
    </row>
    <row r="442" spans="2:15">
      <c r="B442" s="3" t="s">
        <v>1815</v>
      </c>
      <c r="C442" t="s">
        <v>242</v>
      </c>
      <c r="D442" t="s">
        <v>1816</v>
      </c>
      <c r="E442" t="s">
        <v>1817</v>
      </c>
      <c r="F442" t="s">
        <v>1446</v>
      </c>
      <c r="G442" t="s">
        <v>160</v>
      </c>
      <c r="H442" t="s">
        <v>25</v>
      </c>
      <c r="I442" s="6">
        <v>37040</v>
      </c>
      <c r="J442" s="7">
        <v>160503</v>
      </c>
      <c r="K442" s="8">
        <v>43803</v>
      </c>
      <c r="L442" s="9">
        <v>0.172719907407407</v>
      </c>
      <c r="M442" s="10">
        <v>3</v>
      </c>
      <c r="N442" s="8" t="str">
        <f t="shared" si="12"/>
        <v>Dec</v>
      </c>
      <c r="O442">
        <f t="shared" si="13"/>
        <v>2019</v>
      </c>
    </row>
    <row r="443" spans="2:15">
      <c r="B443" s="3" t="s">
        <v>1818</v>
      </c>
      <c r="C443" t="s">
        <v>1819</v>
      </c>
      <c r="D443" t="s">
        <v>1820</v>
      </c>
      <c r="E443" t="s">
        <v>1821</v>
      </c>
      <c r="F443" t="s">
        <v>345</v>
      </c>
      <c r="G443" t="s">
        <v>181</v>
      </c>
      <c r="H443" t="s">
        <v>27</v>
      </c>
      <c r="I443" s="6">
        <v>84601</v>
      </c>
      <c r="J443" s="7">
        <v>160348</v>
      </c>
      <c r="K443" s="8">
        <v>42672</v>
      </c>
      <c r="L443" s="9">
        <v>0.951064814814815</v>
      </c>
      <c r="M443" s="10">
        <v>5</v>
      </c>
      <c r="N443" s="8" t="str">
        <f t="shared" si="12"/>
        <v>Oct</v>
      </c>
      <c r="O443">
        <f t="shared" si="13"/>
        <v>2016</v>
      </c>
    </row>
    <row r="444" spans="2:15">
      <c r="B444" s="3" t="s">
        <v>1822</v>
      </c>
      <c r="C444" t="s">
        <v>331</v>
      </c>
      <c r="D444" t="s">
        <v>1823</v>
      </c>
      <c r="E444" t="s">
        <v>1824</v>
      </c>
      <c r="F444" t="s">
        <v>672</v>
      </c>
      <c r="G444" t="s">
        <v>149</v>
      </c>
      <c r="H444" t="s">
        <v>27</v>
      </c>
      <c r="I444" s="6">
        <v>95110</v>
      </c>
      <c r="J444" s="7">
        <v>160309</v>
      </c>
      <c r="K444" s="8">
        <v>42046</v>
      </c>
      <c r="L444" s="9">
        <v>0.930381944444444</v>
      </c>
      <c r="M444" s="10">
        <v>3</v>
      </c>
      <c r="N444" s="8" t="str">
        <f t="shared" si="12"/>
        <v>Feb</v>
      </c>
      <c r="O444">
        <f t="shared" si="13"/>
        <v>2015</v>
      </c>
    </row>
    <row r="445" spans="2:15">
      <c r="B445" s="3" t="s">
        <v>1825</v>
      </c>
      <c r="C445" t="s">
        <v>533</v>
      </c>
      <c r="D445" t="s">
        <v>1826</v>
      </c>
      <c r="E445" t="s">
        <v>1827</v>
      </c>
      <c r="F445" t="s">
        <v>234</v>
      </c>
      <c r="G445" t="s">
        <v>235</v>
      </c>
      <c r="H445" t="s">
        <v>25</v>
      </c>
      <c r="I445" s="6">
        <v>27601</v>
      </c>
      <c r="J445" s="7">
        <v>160167</v>
      </c>
      <c r="K445" s="8">
        <v>43191</v>
      </c>
      <c r="L445" s="9">
        <v>0.475127314814815</v>
      </c>
      <c r="M445" s="10">
        <v>5</v>
      </c>
      <c r="N445" s="8" t="str">
        <f t="shared" si="12"/>
        <v>Apr</v>
      </c>
      <c r="O445">
        <f t="shared" si="13"/>
        <v>2018</v>
      </c>
    </row>
    <row r="446" spans="2:15">
      <c r="B446" s="3" t="s">
        <v>1828</v>
      </c>
      <c r="C446" t="s">
        <v>1229</v>
      </c>
      <c r="D446" t="s">
        <v>1829</v>
      </c>
      <c r="E446" t="s">
        <v>1830</v>
      </c>
      <c r="F446" t="s">
        <v>1132</v>
      </c>
      <c r="G446" t="s">
        <v>160</v>
      </c>
      <c r="H446" t="s">
        <v>25</v>
      </c>
      <c r="I446" s="6">
        <v>37402</v>
      </c>
      <c r="J446" s="7">
        <v>160057</v>
      </c>
      <c r="K446" s="8">
        <v>43375</v>
      </c>
      <c r="L446" s="9">
        <v>0.025798611111111</v>
      </c>
      <c r="M446" s="10">
        <v>1</v>
      </c>
      <c r="N446" s="8" t="str">
        <f t="shared" si="12"/>
        <v>Oct</v>
      </c>
      <c r="O446">
        <f t="shared" si="13"/>
        <v>2018</v>
      </c>
    </row>
    <row r="447" spans="2:15">
      <c r="B447" s="3" t="s">
        <v>1831</v>
      </c>
      <c r="C447" t="s">
        <v>887</v>
      </c>
      <c r="D447" t="s">
        <v>1832</v>
      </c>
      <c r="E447" t="s">
        <v>1833</v>
      </c>
      <c r="F447" t="s">
        <v>1184</v>
      </c>
      <c r="G447" t="s">
        <v>427</v>
      </c>
      <c r="H447" t="s">
        <v>27</v>
      </c>
      <c r="I447" s="6">
        <v>89501</v>
      </c>
      <c r="J447" s="7">
        <v>159937</v>
      </c>
      <c r="K447" s="8">
        <v>43968</v>
      </c>
      <c r="L447" s="9">
        <v>0.398958333333333</v>
      </c>
      <c r="M447" s="10">
        <v>3</v>
      </c>
      <c r="N447" s="8" t="str">
        <f t="shared" si="12"/>
        <v>May</v>
      </c>
      <c r="O447">
        <f t="shared" si="13"/>
        <v>2020</v>
      </c>
    </row>
    <row r="448" spans="2:15">
      <c r="B448" s="3" t="s">
        <v>1834</v>
      </c>
      <c r="C448" t="s">
        <v>843</v>
      </c>
      <c r="D448" t="s">
        <v>1835</v>
      </c>
      <c r="E448" t="s">
        <v>1836</v>
      </c>
      <c r="F448" t="s">
        <v>480</v>
      </c>
      <c r="G448" t="s">
        <v>149</v>
      </c>
      <c r="H448" t="s">
        <v>27</v>
      </c>
      <c r="I448" s="6">
        <v>93701</v>
      </c>
      <c r="J448" s="7">
        <v>159720</v>
      </c>
      <c r="K448" s="8">
        <v>43839</v>
      </c>
      <c r="L448" s="9">
        <v>0.176793981481481</v>
      </c>
      <c r="M448" s="10">
        <v>5</v>
      </c>
      <c r="N448" s="8" t="str">
        <f t="shared" si="12"/>
        <v>Jan</v>
      </c>
      <c r="O448">
        <f t="shared" si="13"/>
        <v>2020</v>
      </c>
    </row>
    <row r="449" spans="2:15">
      <c r="B449" s="3" t="s">
        <v>1837</v>
      </c>
      <c r="C449" t="s">
        <v>643</v>
      </c>
      <c r="D449" t="s">
        <v>1838</v>
      </c>
      <c r="E449" t="s">
        <v>1839</v>
      </c>
      <c r="F449" t="s">
        <v>732</v>
      </c>
      <c r="G449" t="s">
        <v>192</v>
      </c>
      <c r="H449" t="s">
        <v>25</v>
      </c>
      <c r="I449" s="6">
        <v>23651</v>
      </c>
      <c r="J449" s="7">
        <v>159487</v>
      </c>
      <c r="K449" s="8">
        <v>43584</v>
      </c>
      <c r="L449" s="9">
        <v>0.48712962962963</v>
      </c>
      <c r="M449" s="10">
        <v>3</v>
      </c>
      <c r="N449" s="8" t="str">
        <f t="shared" si="12"/>
        <v>Apr</v>
      </c>
      <c r="O449">
        <f t="shared" si="13"/>
        <v>2019</v>
      </c>
    </row>
    <row r="450" spans="2:15">
      <c r="B450" s="3" t="s">
        <v>1840</v>
      </c>
      <c r="C450" t="s">
        <v>1742</v>
      </c>
      <c r="D450" t="s">
        <v>1841</v>
      </c>
      <c r="E450" t="s">
        <v>1842</v>
      </c>
      <c r="F450" t="s">
        <v>1843</v>
      </c>
      <c r="G450" t="s">
        <v>104</v>
      </c>
      <c r="H450" t="s">
        <v>23</v>
      </c>
      <c r="I450" s="6">
        <v>49503</v>
      </c>
      <c r="J450" s="7">
        <v>159269</v>
      </c>
      <c r="K450" s="8">
        <v>43147</v>
      </c>
      <c r="L450" s="9">
        <v>0.222650462962963</v>
      </c>
      <c r="M450" s="10">
        <v>6</v>
      </c>
      <c r="N450" s="8" t="str">
        <f t="shared" si="12"/>
        <v>Feb</v>
      </c>
      <c r="O450">
        <f t="shared" si="13"/>
        <v>2018</v>
      </c>
    </row>
    <row r="451" spans="2:15">
      <c r="B451" s="3" t="s">
        <v>1844</v>
      </c>
      <c r="C451" t="s">
        <v>1587</v>
      </c>
      <c r="D451" t="s">
        <v>1845</v>
      </c>
      <c r="E451" t="s">
        <v>1846</v>
      </c>
      <c r="F451" t="s">
        <v>132</v>
      </c>
      <c r="G451" t="s">
        <v>133</v>
      </c>
      <c r="H451" t="s">
        <v>23</v>
      </c>
      <c r="I451" s="6">
        <v>65802</v>
      </c>
      <c r="J451" s="7">
        <v>159182</v>
      </c>
      <c r="K451" s="8">
        <v>43852</v>
      </c>
      <c r="L451" s="9">
        <v>0.234039351851852</v>
      </c>
      <c r="M451" s="10">
        <v>1</v>
      </c>
      <c r="N451" s="8" t="str">
        <f t="shared" si="12"/>
        <v>Jan</v>
      </c>
      <c r="O451">
        <f t="shared" si="13"/>
        <v>2020</v>
      </c>
    </row>
    <row r="452" spans="2:15">
      <c r="B452" s="3" t="s">
        <v>1847</v>
      </c>
      <c r="C452" t="s">
        <v>851</v>
      </c>
      <c r="D452" t="s">
        <v>1848</v>
      </c>
      <c r="E452" t="s">
        <v>1849</v>
      </c>
      <c r="F452" t="s">
        <v>1850</v>
      </c>
      <c r="G452" t="s">
        <v>110</v>
      </c>
      <c r="H452" t="s">
        <v>23</v>
      </c>
      <c r="I452" s="6">
        <v>55101</v>
      </c>
      <c r="J452" s="7">
        <v>158859</v>
      </c>
      <c r="K452" s="8">
        <v>42181</v>
      </c>
      <c r="L452" s="9">
        <v>0.799444444444445</v>
      </c>
      <c r="M452" s="10">
        <v>2</v>
      </c>
      <c r="N452" s="8" t="str">
        <f t="shared" ref="N452:N515" si="14">TEXT(K452,"MMM")</f>
        <v>Jun</v>
      </c>
      <c r="O452">
        <f t="shared" ref="O452:O515" si="15">YEAR(K452)</f>
        <v>2015</v>
      </c>
    </row>
    <row r="453" spans="2:15">
      <c r="B453" s="3" t="s">
        <v>1851</v>
      </c>
      <c r="C453" t="s">
        <v>545</v>
      </c>
      <c r="D453" t="s">
        <v>1852</v>
      </c>
      <c r="E453" t="s">
        <v>1853</v>
      </c>
      <c r="F453" t="s">
        <v>1559</v>
      </c>
      <c r="G453" t="s">
        <v>149</v>
      </c>
      <c r="H453" t="s">
        <v>27</v>
      </c>
      <c r="I453" s="6">
        <v>93301</v>
      </c>
      <c r="J453" s="7">
        <v>158565</v>
      </c>
      <c r="K453" s="8">
        <v>43666</v>
      </c>
      <c r="L453" s="9">
        <v>0.2209375</v>
      </c>
      <c r="M453" s="10">
        <v>3</v>
      </c>
      <c r="N453" s="8" t="str">
        <f t="shared" si="14"/>
        <v>Jul</v>
      </c>
      <c r="O453">
        <f t="shared" si="15"/>
        <v>2019</v>
      </c>
    </row>
    <row r="454" spans="2:15">
      <c r="B454" s="3" t="s">
        <v>1854</v>
      </c>
      <c r="C454" t="s">
        <v>524</v>
      </c>
      <c r="D454" t="s">
        <v>1855</v>
      </c>
      <c r="E454" t="s">
        <v>1856</v>
      </c>
      <c r="F454" t="s">
        <v>997</v>
      </c>
      <c r="G454" t="s">
        <v>665</v>
      </c>
      <c r="H454" t="s">
        <v>23</v>
      </c>
      <c r="I454" s="6">
        <v>61602</v>
      </c>
      <c r="J454" s="7">
        <v>158486</v>
      </c>
      <c r="K454" s="8">
        <v>43644</v>
      </c>
      <c r="L454" s="9">
        <v>0.143576388888889</v>
      </c>
      <c r="M454" s="10">
        <v>6</v>
      </c>
      <c r="N454" s="8" t="str">
        <f t="shared" si="14"/>
        <v>Jun</v>
      </c>
      <c r="O454">
        <f t="shared" si="15"/>
        <v>2019</v>
      </c>
    </row>
    <row r="455" spans="2:15">
      <c r="B455" s="3" t="s">
        <v>1857</v>
      </c>
      <c r="C455" t="s">
        <v>439</v>
      </c>
      <c r="D455" t="s">
        <v>1858</v>
      </c>
      <c r="E455" t="s">
        <v>1859</v>
      </c>
      <c r="F455" t="s">
        <v>1757</v>
      </c>
      <c r="G455" t="s">
        <v>208</v>
      </c>
      <c r="H455" t="s">
        <v>26</v>
      </c>
      <c r="I455" s="6">
        <v>75023</v>
      </c>
      <c r="J455" s="7">
        <v>158398</v>
      </c>
      <c r="K455" s="8">
        <v>43032</v>
      </c>
      <c r="L455" s="9">
        <v>0.0239583333333333</v>
      </c>
      <c r="M455" s="10">
        <v>8</v>
      </c>
      <c r="N455" s="8" t="str">
        <f t="shared" si="14"/>
        <v>Oct</v>
      </c>
      <c r="O455">
        <f t="shared" si="15"/>
        <v>2017</v>
      </c>
    </row>
    <row r="456" spans="2:15">
      <c r="B456" s="3" t="s">
        <v>1860</v>
      </c>
      <c r="C456" t="s">
        <v>1229</v>
      </c>
      <c r="D456" t="s">
        <v>1861</v>
      </c>
      <c r="E456" t="s">
        <v>1862</v>
      </c>
      <c r="F456" t="s">
        <v>587</v>
      </c>
      <c r="G456" t="s">
        <v>588</v>
      </c>
      <c r="H456" t="s">
        <v>27</v>
      </c>
      <c r="I456" s="6">
        <v>96813</v>
      </c>
      <c r="J456" s="7">
        <v>158158</v>
      </c>
      <c r="K456" s="8">
        <v>43048</v>
      </c>
      <c r="L456" s="9">
        <v>0.00560185185185185</v>
      </c>
      <c r="M456" s="10">
        <v>3</v>
      </c>
      <c r="N456" s="8" t="str">
        <f t="shared" si="14"/>
        <v>Nov</v>
      </c>
      <c r="O456">
        <f t="shared" si="15"/>
        <v>2017</v>
      </c>
    </row>
    <row r="457" spans="2:15">
      <c r="B457" s="3" t="s">
        <v>1863</v>
      </c>
      <c r="C457" t="s">
        <v>699</v>
      </c>
      <c r="D457" t="s">
        <v>1864</v>
      </c>
      <c r="E457" t="s">
        <v>1865</v>
      </c>
      <c r="F457" t="s">
        <v>1866</v>
      </c>
      <c r="G457" t="s">
        <v>251</v>
      </c>
      <c r="H457" t="s">
        <v>27</v>
      </c>
      <c r="I457" s="6">
        <v>98201</v>
      </c>
      <c r="J457" s="7">
        <v>158090</v>
      </c>
      <c r="K457" s="8">
        <v>43609</v>
      </c>
      <c r="L457" s="9">
        <v>0.300393518518519</v>
      </c>
      <c r="M457" s="10">
        <v>9</v>
      </c>
      <c r="N457" s="8" t="str">
        <f t="shared" si="14"/>
        <v>May</v>
      </c>
      <c r="O457">
        <f t="shared" si="15"/>
        <v>2019</v>
      </c>
    </row>
    <row r="458" spans="2:15">
      <c r="B458" s="3" t="s">
        <v>1867</v>
      </c>
      <c r="C458" t="s">
        <v>1186</v>
      </c>
      <c r="D458" t="s">
        <v>1868</v>
      </c>
      <c r="E458" t="s">
        <v>1869</v>
      </c>
      <c r="F458" t="s">
        <v>143</v>
      </c>
      <c r="G458" t="s">
        <v>68</v>
      </c>
      <c r="H458" t="s">
        <v>26</v>
      </c>
      <c r="I458" s="6">
        <v>85301</v>
      </c>
      <c r="J458" s="7">
        <v>157731</v>
      </c>
      <c r="K458" s="8">
        <v>43135</v>
      </c>
      <c r="L458" s="9">
        <v>0.380173611111111</v>
      </c>
      <c r="M458" s="10">
        <v>3</v>
      </c>
      <c r="N458" s="8" t="str">
        <f t="shared" si="14"/>
        <v>Feb</v>
      </c>
      <c r="O458">
        <f t="shared" si="15"/>
        <v>2018</v>
      </c>
    </row>
    <row r="459" spans="2:15">
      <c r="B459" s="3" t="s">
        <v>1870</v>
      </c>
      <c r="C459" t="s">
        <v>803</v>
      </c>
      <c r="D459" t="s">
        <v>1871</v>
      </c>
      <c r="E459" t="s">
        <v>1872</v>
      </c>
      <c r="F459" t="s">
        <v>871</v>
      </c>
      <c r="G459" t="s">
        <v>149</v>
      </c>
      <c r="H459" t="s">
        <v>27</v>
      </c>
      <c r="I459" s="6">
        <v>92553</v>
      </c>
      <c r="J459" s="7">
        <v>157485</v>
      </c>
      <c r="K459" s="8">
        <v>43623</v>
      </c>
      <c r="L459" s="9">
        <v>0.964050925925926</v>
      </c>
      <c r="M459" s="10">
        <v>5</v>
      </c>
      <c r="N459" s="8" t="str">
        <f t="shared" si="14"/>
        <v>Jun</v>
      </c>
      <c r="O459">
        <f t="shared" si="15"/>
        <v>2019</v>
      </c>
    </row>
    <row r="460" spans="2:15">
      <c r="B460" s="3" t="s">
        <v>1873</v>
      </c>
      <c r="C460" t="s">
        <v>477</v>
      </c>
      <c r="D460" t="s">
        <v>1874</v>
      </c>
      <c r="E460" t="s">
        <v>1875</v>
      </c>
      <c r="F460" t="s">
        <v>416</v>
      </c>
      <c r="G460" t="s">
        <v>149</v>
      </c>
      <c r="H460" t="s">
        <v>27</v>
      </c>
      <c r="I460" s="6">
        <v>90001</v>
      </c>
      <c r="J460" s="7">
        <v>157396</v>
      </c>
      <c r="K460" s="8">
        <v>42083</v>
      </c>
      <c r="L460" s="9">
        <v>0.370891203703704</v>
      </c>
      <c r="M460" s="10">
        <v>5</v>
      </c>
      <c r="N460" s="8" t="str">
        <f t="shared" si="14"/>
        <v>Mar</v>
      </c>
      <c r="O460">
        <f t="shared" si="15"/>
        <v>2015</v>
      </c>
    </row>
    <row r="461" spans="2:15">
      <c r="B461" s="3" t="s">
        <v>1876</v>
      </c>
      <c r="C461" t="s">
        <v>1877</v>
      </c>
      <c r="D461" t="s">
        <v>1878</v>
      </c>
      <c r="E461" t="s">
        <v>1879</v>
      </c>
      <c r="F461" t="s">
        <v>85</v>
      </c>
      <c r="G461" t="s">
        <v>86</v>
      </c>
      <c r="H461" t="s">
        <v>24</v>
      </c>
      <c r="I461" s="6" t="s">
        <v>87</v>
      </c>
      <c r="J461" s="7">
        <v>157254</v>
      </c>
      <c r="K461" s="8">
        <v>42222</v>
      </c>
      <c r="L461" s="9">
        <v>0.434722222222222</v>
      </c>
      <c r="M461" s="10">
        <v>2</v>
      </c>
      <c r="N461" s="8" t="str">
        <f t="shared" si="14"/>
        <v>Aug</v>
      </c>
      <c r="O461">
        <f t="shared" si="15"/>
        <v>2015</v>
      </c>
    </row>
    <row r="462" spans="2:15">
      <c r="B462" s="3" t="s">
        <v>1880</v>
      </c>
      <c r="C462" t="s">
        <v>315</v>
      </c>
      <c r="D462" t="s">
        <v>1881</v>
      </c>
      <c r="E462" s="81" t="s">
        <v>1882</v>
      </c>
      <c r="F462" s="81" t="s">
        <v>1060</v>
      </c>
      <c r="G462" t="s">
        <v>192</v>
      </c>
      <c r="H462" t="s">
        <v>25</v>
      </c>
      <c r="I462" s="6">
        <v>23451</v>
      </c>
      <c r="J462" s="7">
        <v>156979</v>
      </c>
      <c r="K462" s="8">
        <v>44186</v>
      </c>
      <c r="L462" s="9">
        <v>0.41755787037037</v>
      </c>
      <c r="M462" s="10">
        <v>7</v>
      </c>
      <c r="N462" s="8" t="str">
        <f t="shared" si="14"/>
        <v>Dec</v>
      </c>
      <c r="O462">
        <f t="shared" si="15"/>
        <v>2020</v>
      </c>
    </row>
    <row r="463" spans="2:15">
      <c r="B463" s="3" t="s">
        <v>1883</v>
      </c>
      <c r="C463" t="s">
        <v>347</v>
      </c>
      <c r="D463" t="s">
        <v>1884</v>
      </c>
      <c r="E463" t="s">
        <v>1885</v>
      </c>
      <c r="F463" t="s">
        <v>1886</v>
      </c>
      <c r="G463" t="s">
        <v>1887</v>
      </c>
      <c r="H463" t="s">
        <v>25</v>
      </c>
      <c r="I463" s="6">
        <v>72201</v>
      </c>
      <c r="J463" s="7">
        <v>156746</v>
      </c>
      <c r="K463" s="8">
        <v>43933</v>
      </c>
      <c r="L463" s="9">
        <v>0.0261342592592593</v>
      </c>
      <c r="M463" s="10">
        <v>1</v>
      </c>
      <c r="N463" s="8" t="str">
        <f t="shared" si="14"/>
        <v>Apr</v>
      </c>
      <c r="O463">
        <f t="shared" si="15"/>
        <v>2020</v>
      </c>
    </row>
    <row r="464" spans="2:15">
      <c r="B464" s="3" t="s">
        <v>1888</v>
      </c>
      <c r="C464" t="s">
        <v>204</v>
      </c>
      <c r="D464" t="s">
        <v>1889</v>
      </c>
      <c r="E464" t="s">
        <v>1890</v>
      </c>
      <c r="F464" t="s">
        <v>67</v>
      </c>
      <c r="G464" t="s">
        <v>68</v>
      </c>
      <c r="H464" t="s">
        <v>26</v>
      </c>
      <c r="I464" s="6">
        <v>85701</v>
      </c>
      <c r="J464" s="7">
        <v>156660</v>
      </c>
      <c r="K464" s="8">
        <v>43619</v>
      </c>
      <c r="L464" s="9">
        <v>0.633530092592593</v>
      </c>
      <c r="M464" s="10">
        <v>1</v>
      </c>
      <c r="N464" s="8" t="str">
        <f t="shared" si="14"/>
        <v>Jun</v>
      </c>
      <c r="O464">
        <f t="shared" si="15"/>
        <v>2019</v>
      </c>
    </row>
    <row r="465" spans="2:15">
      <c r="B465" s="3" t="s">
        <v>1891</v>
      </c>
      <c r="C465" t="s">
        <v>569</v>
      </c>
      <c r="D465" t="s">
        <v>1892</v>
      </c>
      <c r="E465" t="s">
        <v>1893</v>
      </c>
      <c r="F465" t="s">
        <v>73</v>
      </c>
      <c r="G465" t="s">
        <v>74</v>
      </c>
      <c r="H465" t="s">
        <v>25</v>
      </c>
      <c r="I465" s="6">
        <v>31901</v>
      </c>
      <c r="J465" s="7">
        <v>156284</v>
      </c>
      <c r="K465" s="8">
        <v>42672</v>
      </c>
      <c r="L465" s="9">
        <v>0.698587962962963</v>
      </c>
      <c r="M465" s="10">
        <v>5</v>
      </c>
      <c r="N465" s="8" t="str">
        <f t="shared" si="14"/>
        <v>Oct</v>
      </c>
      <c r="O465">
        <f t="shared" si="15"/>
        <v>2016</v>
      </c>
    </row>
    <row r="466" spans="2:15">
      <c r="B466" s="3" t="s">
        <v>1894</v>
      </c>
      <c r="C466" t="s">
        <v>1895</v>
      </c>
      <c r="D466" t="s">
        <v>1896</v>
      </c>
      <c r="E466" t="s">
        <v>1897</v>
      </c>
      <c r="F466" t="s">
        <v>1898</v>
      </c>
      <c r="G466" t="s">
        <v>149</v>
      </c>
      <c r="H466" t="s">
        <v>27</v>
      </c>
      <c r="I466" s="6">
        <v>92631</v>
      </c>
      <c r="J466" s="7">
        <v>156062</v>
      </c>
      <c r="K466" s="8">
        <v>42111</v>
      </c>
      <c r="L466" s="9">
        <v>0.855636574074074</v>
      </c>
      <c r="M466" s="10">
        <v>1</v>
      </c>
      <c r="N466" s="8" t="str">
        <f t="shared" si="14"/>
        <v>Apr</v>
      </c>
      <c r="O466">
        <f t="shared" si="15"/>
        <v>2015</v>
      </c>
    </row>
    <row r="467" spans="2:15">
      <c r="B467" s="3" t="s">
        <v>1899</v>
      </c>
      <c r="C467" t="s">
        <v>1900</v>
      </c>
      <c r="D467" t="s">
        <v>1901</v>
      </c>
      <c r="E467" t="s">
        <v>1902</v>
      </c>
      <c r="F467" t="s">
        <v>143</v>
      </c>
      <c r="G467" t="s">
        <v>68</v>
      </c>
      <c r="H467" t="s">
        <v>26</v>
      </c>
      <c r="I467" s="6">
        <v>85301</v>
      </c>
      <c r="J467" s="7">
        <v>156016</v>
      </c>
      <c r="K467" s="8">
        <v>43466</v>
      </c>
      <c r="L467" s="9">
        <v>0.4928125</v>
      </c>
      <c r="M467" s="10">
        <v>3</v>
      </c>
      <c r="N467" s="8" t="str">
        <f t="shared" si="14"/>
        <v>Jan</v>
      </c>
      <c r="O467">
        <f t="shared" si="15"/>
        <v>2019</v>
      </c>
    </row>
    <row r="468" spans="2:15">
      <c r="B468" s="3" t="s">
        <v>1903</v>
      </c>
      <c r="C468" t="s">
        <v>337</v>
      </c>
      <c r="D468" t="s">
        <v>1904</v>
      </c>
      <c r="E468" t="s">
        <v>1905</v>
      </c>
      <c r="F468" t="s">
        <v>997</v>
      </c>
      <c r="G468" t="s">
        <v>665</v>
      </c>
      <c r="H468" t="s">
        <v>23</v>
      </c>
      <c r="I468" s="6">
        <v>61602</v>
      </c>
      <c r="J468" s="7">
        <v>155908</v>
      </c>
      <c r="K468" s="8">
        <v>42107</v>
      </c>
      <c r="L468" s="9">
        <v>0.636296296296296</v>
      </c>
      <c r="M468" s="10">
        <v>6</v>
      </c>
      <c r="N468" s="8" t="str">
        <f t="shared" si="14"/>
        <v>Apr</v>
      </c>
      <c r="O468">
        <f t="shared" si="15"/>
        <v>2015</v>
      </c>
    </row>
    <row r="469" spans="2:15">
      <c r="B469" s="3" t="s">
        <v>1906</v>
      </c>
      <c r="C469" t="s">
        <v>1215</v>
      </c>
      <c r="D469" t="s">
        <v>1907</v>
      </c>
      <c r="E469" t="s">
        <v>1908</v>
      </c>
      <c r="F469" t="s">
        <v>175</v>
      </c>
      <c r="G469" t="s">
        <v>104</v>
      </c>
      <c r="H469" t="s">
        <v>23</v>
      </c>
      <c r="I469" s="6">
        <v>48906</v>
      </c>
      <c r="J469" s="7">
        <v>155788</v>
      </c>
      <c r="K469" s="8">
        <v>43261</v>
      </c>
      <c r="L469" s="9">
        <v>0.0841087962962963</v>
      </c>
      <c r="M469" s="10">
        <v>8</v>
      </c>
      <c r="N469" s="8" t="str">
        <f t="shared" si="14"/>
        <v>Jun</v>
      </c>
      <c r="O469">
        <f t="shared" si="15"/>
        <v>2018</v>
      </c>
    </row>
    <row r="470" spans="2:15">
      <c r="B470" s="3" t="s">
        <v>1909</v>
      </c>
      <c r="C470" t="s">
        <v>112</v>
      </c>
      <c r="D470" t="s">
        <v>1910</v>
      </c>
      <c r="E470" t="s">
        <v>1911</v>
      </c>
      <c r="F470" t="s">
        <v>398</v>
      </c>
      <c r="G470" t="s">
        <v>149</v>
      </c>
      <c r="H470" t="s">
        <v>27</v>
      </c>
      <c r="I470" s="6">
        <v>94801</v>
      </c>
      <c r="J470" s="7">
        <v>155728</v>
      </c>
      <c r="K470" s="8">
        <v>43401</v>
      </c>
      <c r="L470" s="9">
        <v>0.780706018518519</v>
      </c>
      <c r="M470" s="10">
        <v>6</v>
      </c>
      <c r="N470" s="8" t="str">
        <f t="shared" si="14"/>
        <v>Oct</v>
      </c>
      <c r="O470">
        <f t="shared" si="15"/>
        <v>2018</v>
      </c>
    </row>
    <row r="471" spans="2:15">
      <c r="B471" s="3" t="s">
        <v>1912</v>
      </c>
      <c r="C471" t="s">
        <v>807</v>
      </c>
      <c r="D471" t="s">
        <v>1913</v>
      </c>
      <c r="E471" t="s">
        <v>1914</v>
      </c>
      <c r="F471" t="s">
        <v>858</v>
      </c>
      <c r="G471" t="s">
        <v>328</v>
      </c>
      <c r="H471" t="s">
        <v>24</v>
      </c>
      <c r="I471" s="6" t="s">
        <v>859</v>
      </c>
      <c r="J471" s="7">
        <v>155618</v>
      </c>
      <c r="K471" s="8">
        <v>42502</v>
      </c>
      <c r="L471" s="9">
        <v>0.168310185185185</v>
      </c>
      <c r="M471" s="10">
        <v>8</v>
      </c>
      <c r="N471" s="8" t="str">
        <f t="shared" si="14"/>
        <v>May</v>
      </c>
      <c r="O471">
        <f t="shared" si="15"/>
        <v>2016</v>
      </c>
    </row>
    <row r="472" spans="2:15">
      <c r="B472" s="3" t="s">
        <v>1915</v>
      </c>
      <c r="C472" t="s">
        <v>647</v>
      </c>
      <c r="D472" t="s">
        <v>1916</v>
      </c>
      <c r="E472" t="s">
        <v>1917</v>
      </c>
      <c r="F472" t="s">
        <v>1918</v>
      </c>
      <c r="G472" t="s">
        <v>122</v>
      </c>
      <c r="H472" t="s">
        <v>25</v>
      </c>
      <c r="I472" s="6">
        <v>36104</v>
      </c>
      <c r="J472" s="7">
        <v>155545</v>
      </c>
      <c r="K472" s="8">
        <v>42377</v>
      </c>
      <c r="L472" s="9">
        <v>0.0125115740740741</v>
      </c>
      <c r="M472" s="10">
        <v>7</v>
      </c>
      <c r="N472" s="8" t="str">
        <f t="shared" si="14"/>
        <v>Jan</v>
      </c>
      <c r="O472">
        <f t="shared" si="15"/>
        <v>2016</v>
      </c>
    </row>
    <row r="473" spans="2:15">
      <c r="B473" s="3" t="s">
        <v>1919</v>
      </c>
      <c r="C473" t="s">
        <v>999</v>
      </c>
      <c r="D473" t="s">
        <v>1920</v>
      </c>
      <c r="E473" t="s">
        <v>1921</v>
      </c>
      <c r="F473" t="s">
        <v>688</v>
      </c>
      <c r="G473" t="s">
        <v>68</v>
      </c>
      <c r="H473" t="s">
        <v>26</v>
      </c>
      <c r="I473" s="6">
        <v>85201</v>
      </c>
      <c r="J473" s="7">
        <v>155523</v>
      </c>
      <c r="K473" s="8">
        <v>43077</v>
      </c>
      <c r="L473" s="9">
        <v>0.942256944444444</v>
      </c>
      <c r="M473" s="10">
        <v>5</v>
      </c>
      <c r="N473" s="8" t="str">
        <f t="shared" si="14"/>
        <v>Dec</v>
      </c>
      <c r="O473">
        <f t="shared" si="15"/>
        <v>2017</v>
      </c>
    </row>
    <row r="474" spans="2:15">
      <c r="B474" s="3" t="s">
        <v>1922</v>
      </c>
      <c r="C474" t="s">
        <v>765</v>
      </c>
      <c r="D474" t="s">
        <v>1923</v>
      </c>
      <c r="E474" t="s">
        <v>1924</v>
      </c>
      <c r="F474" t="s">
        <v>1322</v>
      </c>
      <c r="G474" t="s">
        <v>471</v>
      </c>
      <c r="H474" t="s">
        <v>24</v>
      </c>
      <c r="I474" s="6" t="s">
        <v>1323</v>
      </c>
      <c r="J474" s="7">
        <v>155306</v>
      </c>
      <c r="K474" s="8">
        <v>42483</v>
      </c>
      <c r="L474" s="9">
        <v>0.00634259259259259</v>
      </c>
      <c r="M474" s="10">
        <v>3</v>
      </c>
      <c r="N474" s="8" t="str">
        <f t="shared" si="14"/>
        <v>Apr</v>
      </c>
      <c r="O474">
        <f t="shared" si="15"/>
        <v>2016</v>
      </c>
    </row>
    <row r="475" spans="2:15">
      <c r="B475" s="3" t="s">
        <v>1925</v>
      </c>
      <c r="C475" t="s">
        <v>482</v>
      </c>
      <c r="D475" t="s">
        <v>1926</v>
      </c>
      <c r="E475" t="s">
        <v>1927</v>
      </c>
      <c r="F475" t="s">
        <v>777</v>
      </c>
      <c r="G475" t="s">
        <v>149</v>
      </c>
      <c r="H475" t="s">
        <v>27</v>
      </c>
      <c r="I475" s="6">
        <v>92626</v>
      </c>
      <c r="J475" s="7">
        <v>155263</v>
      </c>
      <c r="K475" s="8">
        <v>43662</v>
      </c>
      <c r="L475" s="9">
        <v>0.0547916666666667</v>
      </c>
      <c r="M475" s="10">
        <v>6</v>
      </c>
      <c r="N475" s="8" t="str">
        <f t="shared" si="14"/>
        <v>Jul</v>
      </c>
      <c r="O475">
        <f t="shared" si="15"/>
        <v>2019</v>
      </c>
    </row>
    <row r="476" spans="2:15">
      <c r="B476" s="3" t="s">
        <v>1928</v>
      </c>
      <c r="C476" t="s">
        <v>293</v>
      </c>
      <c r="D476" t="s">
        <v>1929</v>
      </c>
      <c r="E476" t="s">
        <v>1930</v>
      </c>
      <c r="F476" t="s">
        <v>1394</v>
      </c>
      <c r="G476" t="s">
        <v>110</v>
      </c>
      <c r="H476" t="s">
        <v>23</v>
      </c>
      <c r="I476" s="6">
        <v>55901</v>
      </c>
      <c r="J476" s="7">
        <v>155000</v>
      </c>
      <c r="K476" s="8">
        <v>42583</v>
      </c>
      <c r="L476" s="9">
        <v>0.130555555555556</v>
      </c>
      <c r="M476" s="10">
        <v>8</v>
      </c>
      <c r="N476" s="8" t="str">
        <f t="shared" si="14"/>
        <v>Aug</v>
      </c>
      <c r="O476">
        <f t="shared" si="15"/>
        <v>2016</v>
      </c>
    </row>
    <row r="477" spans="2:15">
      <c r="B477" s="3" t="s">
        <v>1931</v>
      </c>
      <c r="C477" t="s">
        <v>210</v>
      </c>
      <c r="D477" t="s">
        <v>1932</v>
      </c>
      <c r="E477" t="s">
        <v>1933</v>
      </c>
      <c r="F477" t="s">
        <v>1268</v>
      </c>
      <c r="G477" t="s">
        <v>149</v>
      </c>
      <c r="H477" t="s">
        <v>27</v>
      </c>
      <c r="I477" s="6">
        <v>92646</v>
      </c>
      <c r="J477" s="7">
        <v>154996</v>
      </c>
      <c r="K477" s="8">
        <v>42748</v>
      </c>
      <c r="L477" s="9">
        <v>0.489328703703704</v>
      </c>
      <c r="M477" s="10">
        <v>3</v>
      </c>
      <c r="N477" s="8" t="str">
        <f t="shared" si="14"/>
        <v>Jan</v>
      </c>
      <c r="O477">
        <f t="shared" si="15"/>
        <v>2017</v>
      </c>
    </row>
    <row r="478" spans="2:15">
      <c r="B478" s="3" t="s">
        <v>1934</v>
      </c>
      <c r="C478" t="s">
        <v>843</v>
      </c>
      <c r="D478" t="s">
        <v>1935</v>
      </c>
      <c r="E478" t="s">
        <v>1936</v>
      </c>
      <c r="F478" t="s">
        <v>1075</v>
      </c>
      <c r="G478" t="s">
        <v>99</v>
      </c>
      <c r="H478" t="s">
        <v>23</v>
      </c>
      <c r="I478" s="6">
        <v>66204</v>
      </c>
      <c r="J478" s="7">
        <v>154470</v>
      </c>
      <c r="K478" s="8">
        <v>43793</v>
      </c>
      <c r="L478" s="9">
        <v>0.662777777777778</v>
      </c>
      <c r="M478" s="10">
        <v>3</v>
      </c>
      <c r="N478" s="8" t="str">
        <f t="shared" si="14"/>
        <v>Nov</v>
      </c>
      <c r="O478">
        <f t="shared" si="15"/>
        <v>2019</v>
      </c>
    </row>
    <row r="479" spans="2:15">
      <c r="B479" s="3" t="s">
        <v>1937</v>
      </c>
      <c r="C479" t="s">
        <v>1037</v>
      </c>
      <c r="D479" t="s">
        <v>1938</v>
      </c>
      <c r="E479" t="s">
        <v>1939</v>
      </c>
      <c r="F479" t="s">
        <v>583</v>
      </c>
      <c r="G479" t="s">
        <v>93</v>
      </c>
      <c r="H479" t="s">
        <v>23</v>
      </c>
      <c r="I479" s="6">
        <v>46201</v>
      </c>
      <c r="J479" s="7">
        <v>154406</v>
      </c>
      <c r="K479" s="8">
        <v>43066</v>
      </c>
      <c r="L479" s="9">
        <v>0.348877314814815</v>
      </c>
      <c r="M479" s="10">
        <v>5</v>
      </c>
      <c r="N479" s="8" t="str">
        <f t="shared" si="14"/>
        <v>Nov</v>
      </c>
      <c r="O479">
        <f t="shared" si="15"/>
        <v>2017</v>
      </c>
    </row>
    <row r="480" spans="2:15">
      <c r="B480" s="3" t="s">
        <v>1940</v>
      </c>
      <c r="C480" t="s">
        <v>590</v>
      </c>
      <c r="D480" t="s">
        <v>1941</v>
      </c>
      <c r="E480" t="s">
        <v>1942</v>
      </c>
      <c r="F480" t="s">
        <v>745</v>
      </c>
      <c r="G480" t="s">
        <v>192</v>
      </c>
      <c r="H480" t="s">
        <v>25</v>
      </c>
      <c r="I480" s="6">
        <v>22301</v>
      </c>
      <c r="J480" s="7">
        <v>154106</v>
      </c>
      <c r="K480" s="8">
        <v>43163</v>
      </c>
      <c r="L480" s="9">
        <v>0.517268518518519</v>
      </c>
      <c r="M480" s="10">
        <v>1</v>
      </c>
      <c r="N480" s="8" t="str">
        <f t="shared" si="14"/>
        <v>Mar</v>
      </c>
      <c r="O480">
        <f t="shared" si="15"/>
        <v>2018</v>
      </c>
    </row>
    <row r="481" spans="2:15">
      <c r="B481" s="3" t="s">
        <v>1943</v>
      </c>
      <c r="C481" t="s">
        <v>1443</v>
      </c>
      <c r="D481" t="s">
        <v>1944</v>
      </c>
      <c r="E481" t="s">
        <v>1945</v>
      </c>
      <c r="F481" t="s">
        <v>1333</v>
      </c>
      <c r="G481" t="s">
        <v>149</v>
      </c>
      <c r="H481" t="s">
        <v>27</v>
      </c>
      <c r="I481" s="6">
        <v>92701</v>
      </c>
      <c r="J481" s="7">
        <v>153968</v>
      </c>
      <c r="K481" s="8">
        <v>42668</v>
      </c>
      <c r="L481" s="9">
        <v>0.30087962962963</v>
      </c>
      <c r="M481" s="10">
        <v>5</v>
      </c>
      <c r="N481" s="8" t="str">
        <f t="shared" si="14"/>
        <v>Oct</v>
      </c>
      <c r="O481">
        <f t="shared" si="15"/>
        <v>2016</v>
      </c>
    </row>
    <row r="482" spans="2:15">
      <c r="B482" s="3" t="s">
        <v>1946</v>
      </c>
      <c r="C482" t="s">
        <v>982</v>
      </c>
      <c r="D482" t="s">
        <v>1947</v>
      </c>
      <c r="E482" t="s">
        <v>1948</v>
      </c>
      <c r="F482" t="s">
        <v>375</v>
      </c>
      <c r="G482" t="s">
        <v>202</v>
      </c>
      <c r="H482" t="s">
        <v>27</v>
      </c>
      <c r="I482" s="6">
        <v>81001</v>
      </c>
      <c r="J482" s="7">
        <v>153883</v>
      </c>
      <c r="K482" s="8">
        <v>43332</v>
      </c>
      <c r="L482" s="9">
        <v>0.00600694444444438</v>
      </c>
      <c r="M482" s="10">
        <v>2</v>
      </c>
      <c r="N482" s="8" t="str">
        <f t="shared" si="14"/>
        <v>Aug</v>
      </c>
      <c r="O482">
        <f t="shared" si="15"/>
        <v>2018</v>
      </c>
    </row>
    <row r="483" spans="2:15">
      <c r="B483" s="3" t="s">
        <v>1949</v>
      </c>
      <c r="C483" t="s">
        <v>418</v>
      </c>
      <c r="D483" t="s">
        <v>1950</v>
      </c>
      <c r="E483" t="s">
        <v>1951</v>
      </c>
      <c r="F483" t="s">
        <v>389</v>
      </c>
      <c r="G483" t="s">
        <v>80</v>
      </c>
      <c r="H483" t="s">
        <v>25</v>
      </c>
      <c r="I483" s="6">
        <v>33602</v>
      </c>
      <c r="J483" s="7">
        <v>153830</v>
      </c>
      <c r="K483" s="8">
        <v>43191</v>
      </c>
      <c r="L483" s="9">
        <v>0.0176736111111111</v>
      </c>
      <c r="M483" s="10">
        <v>3</v>
      </c>
      <c r="N483" s="8" t="str">
        <f t="shared" si="14"/>
        <v>Apr</v>
      </c>
      <c r="O483">
        <f t="shared" si="15"/>
        <v>2018</v>
      </c>
    </row>
    <row r="484" spans="2:15">
      <c r="B484" s="3" t="s">
        <v>1952</v>
      </c>
      <c r="C484" t="s">
        <v>1877</v>
      </c>
      <c r="D484" t="s">
        <v>1953</v>
      </c>
      <c r="E484" t="s">
        <v>1954</v>
      </c>
      <c r="F484" t="s">
        <v>750</v>
      </c>
      <c r="G484" t="s">
        <v>235</v>
      </c>
      <c r="H484" t="s">
        <v>25</v>
      </c>
      <c r="I484" s="6">
        <v>27511</v>
      </c>
      <c r="J484" s="7">
        <v>153777</v>
      </c>
      <c r="K484" s="8">
        <v>44110</v>
      </c>
      <c r="L484" s="9">
        <v>0.437060185185185</v>
      </c>
      <c r="M484" s="10">
        <v>1</v>
      </c>
      <c r="N484" s="8" t="str">
        <f t="shared" si="14"/>
        <v>Oct</v>
      </c>
      <c r="O484">
        <f t="shared" si="15"/>
        <v>2020</v>
      </c>
    </row>
    <row r="485" spans="2:15">
      <c r="B485" s="3" t="s">
        <v>1955</v>
      </c>
      <c r="C485" t="s">
        <v>638</v>
      </c>
      <c r="D485" t="s">
        <v>1956</v>
      </c>
      <c r="E485" t="s">
        <v>1957</v>
      </c>
      <c r="F485" t="s">
        <v>1136</v>
      </c>
      <c r="G485" t="s">
        <v>149</v>
      </c>
      <c r="H485" t="s">
        <v>27</v>
      </c>
      <c r="I485" s="6">
        <v>94509</v>
      </c>
      <c r="J485" s="7">
        <v>153641</v>
      </c>
      <c r="K485" s="8">
        <v>43658</v>
      </c>
      <c r="L485" s="9">
        <v>0.941388888888889</v>
      </c>
      <c r="M485" s="10">
        <v>3</v>
      </c>
      <c r="N485" s="8" t="str">
        <f t="shared" si="14"/>
        <v>Jul</v>
      </c>
      <c r="O485">
        <f t="shared" si="15"/>
        <v>2019</v>
      </c>
    </row>
    <row r="486" spans="2:15">
      <c r="B486" s="3" t="s">
        <v>1958</v>
      </c>
      <c r="C486" t="s">
        <v>594</v>
      </c>
      <c r="D486" t="s">
        <v>1959</v>
      </c>
      <c r="E486" t="s">
        <v>1960</v>
      </c>
      <c r="F486" t="s">
        <v>1961</v>
      </c>
      <c r="G486" t="s">
        <v>707</v>
      </c>
      <c r="H486" t="s">
        <v>24</v>
      </c>
      <c r="I486" s="6">
        <v>10001</v>
      </c>
      <c r="J486" s="7">
        <v>153598</v>
      </c>
      <c r="K486" s="8">
        <v>43277</v>
      </c>
      <c r="L486" s="9">
        <v>0.209965277777778</v>
      </c>
      <c r="M486" s="10">
        <v>6</v>
      </c>
      <c r="N486" s="8" t="str">
        <f t="shared" si="14"/>
        <v>Jun</v>
      </c>
      <c r="O486">
        <f t="shared" si="15"/>
        <v>2018</v>
      </c>
    </row>
    <row r="487" spans="2:15">
      <c r="B487" s="3" t="s">
        <v>1962</v>
      </c>
      <c r="C487" t="s">
        <v>1900</v>
      </c>
      <c r="D487" t="s">
        <v>1963</v>
      </c>
      <c r="E487" t="s">
        <v>1964</v>
      </c>
      <c r="F487" t="s">
        <v>1289</v>
      </c>
      <c r="G487" t="s">
        <v>1290</v>
      </c>
      <c r="H487" t="s">
        <v>25</v>
      </c>
      <c r="I487" s="6">
        <v>40202</v>
      </c>
      <c r="J487" s="7">
        <v>153443</v>
      </c>
      <c r="K487" s="8">
        <v>42309</v>
      </c>
      <c r="L487" s="9">
        <v>0.371747685185185</v>
      </c>
      <c r="M487" s="10">
        <v>5</v>
      </c>
      <c r="N487" s="8" t="str">
        <f t="shared" si="14"/>
        <v>Nov</v>
      </c>
      <c r="O487">
        <f t="shared" si="15"/>
        <v>2015</v>
      </c>
    </row>
    <row r="488" spans="2:15">
      <c r="B488" s="3" t="s">
        <v>1965</v>
      </c>
      <c r="C488" t="s">
        <v>358</v>
      </c>
      <c r="D488" t="s">
        <v>1966</v>
      </c>
      <c r="E488" t="s">
        <v>1967</v>
      </c>
      <c r="F488" t="s">
        <v>370</v>
      </c>
      <c r="G488" t="s">
        <v>208</v>
      </c>
      <c r="H488" t="s">
        <v>26</v>
      </c>
      <c r="I488" s="6">
        <v>78520</v>
      </c>
      <c r="J488" s="7">
        <v>153196</v>
      </c>
      <c r="K488" s="8">
        <v>42070</v>
      </c>
      <c r="L488" s="9">
        <v>0.723032407407407</v>
      </c>
      <c r="M488" s="10">
        <v>5</v>
      </c>
      <c r="N488" s="8" t="str">
        <f t="shared" si="14"/>
        <v>Mar</v>
      </c>
      <c r="O488">
        <f t="shared" si="15"/>
        <v>2015</v>
      </c>
    </row>
    <row r="489" spans="2:15">
      <c r="B489" s="3" t="s">
        <v>1968</v>
      </c>
      <c r="C489" t="s">
        <v>204</v>
      </c>
      <c r="D489" t="s">
        <v>1969</v>
      </c>
      <c r="E489" t="s">
        <v>1970</v>
      </c>
      <c r="F489" t="s">
        <v>1512</v>
      </c>
      <c r="G489" t="s">
        <v>80</v>
      </c>
      <c r="H489" t="s">
        <v>25</v>
      </c>
      <c r="I489" s="6">
        <v>32202</v>
      </c>
      <c r="J489" s="7">
        <v>153127</v>
      </c>
      <c r="K489" s="8">
        <v>43213</v>
      </c>
      <c r="L489" s="9">
        <v>0.0517592592592593</v>
      </c>
      <c r="M489" s="10">
        <v>5</v>
      </c>
      <c r="N489" s="8" t="str">
        <f t="shared" si="14"/>
        <v>Apr</v>
      </c>
      <c r="O489">
        <f t="shared" si="15"/>
        <v>2018</v>
      </c>
    </row>
    <row r="490" spans="2:15">
      <c r="B490" s="3" t="s">
        <v>1971</v>
      </c>
      <c r="C490" t="s">
        <v>227</v>
      </c>
      <c r="D490" t="s">
        <v>1972</v>
      </c>
      <c r="E490" t="s">
        <v>1973</v>
      </c>
      <c r="F490" t="s">
        <v>1814</v>
      </c>
      <c r="G490" t="s">
        <v>208</v>
      </c>
      <c r="H490" t="s">
        <v>26</v>
      </c>
      <c r="I490" s="6">
        <v>79401</v>
      </c>
      <c r="J490" s="7">
        <v>153008</v>
      </c>
      <c r="K490" s="8">
        <v>43488</v>
      </c>
      <c r="L490" s="9">
        <v>0.380011574074074</v>
      </c>
      <c r="M490" s="10">
        <v>3</v>
      </c>
      <c r="N490" s="8" t="str">
        <f t="shared" si="14"/>
        <v>Jan</v>
      </c>
      <c r="O490">
        <f t="shared" si="15"/>
        <v>2019</v>
      </c>
    </row>
    <row r="491" spans="2:15">
      <c r="B491" s="3" t="s">
        <v>1974</v>
      </c>
      <c r="C491" t="s">
        <v>145</v>
      </c>
      <c r="D491" t="s">
        <v>1975</v>
      </c>
      <c r="E491" t="s">
        <v>1976</v>
      </c>
      <c r="F491" t="s">
        <v>92</v>
      </c>
      <c r="G491" t="s">
        <v>186</v>
      </c>
      <c r="H491" t="s">
        <v>23</v>
      </c>
      <c r="I491" s="6">
        <v>43602</v>
      </c>
      <c r="J491" s="7">
        <v>152934</v>
      </c>
      <c r="K491" s="8">
        <v>43488</v>
      </c>
      <c r="L491" s="9">
        <v>0.894016203703704</v>
      </c>
      <c r="M491" s="10">
        <v>2</v>
      </c>
      <c r="N491" s="8" t="str">
        <f t="shared" si="14"/>
        <v>Jan</v>
      </c>
      <c r="O491">
        <f t="shared" si="15"/>
        <v>2019</v>
      </c>
    </row>
    <row r="492" spans="2:15">
      <c r="B492" s="3" t="s">
        <v>1977</v>
      </c>
      <c r="C492" t="s">
        <v>1158</v>
      </c>
      <c r="D492" t="s">
        <v>1978</v>
      </c>
      <c r="E492" t="s">
        <v>1979</v>
      </c>
      <c r="F492" t="s">
        <v>127</v>
      </c>
      <c r="G492" t="s">
        <v>80</v>
      </c>
      <c r="H492" t="s">
        <v>25</v>
      </c>
      <c r="I492" s="6">
        <v>33023</v>
      </c>
      <c r="J492" s="7">
        <v>152919</v>
      </c>
      <c r="K492" s="8">
        <v>43912</v>
      </c>
      <c r="L492" s="9">
        <v>0.1134375</v>
      </c>
      <c r="M492" s="10">
        <v>3</v>
      </c>
      <c r="N492" s="8" t="str">
        <f t="shared" si="14"/>
        <v>Mar</v>
      </c>
      <c r="O492">
        <f t="shared" si="15"/>
        <v>2020</v>
      </c>
    </row>
    <row r="493" spans="2:15">
      <c r="B493" s="3" t="s">
        <v>1980</v>
      </c>
      <c r="C493" t="s">
        <v>140</v>
      </c>
      <c r="D493" t="s">
        <v>1981</v>
      </c>
      <c r="E493" t="s">
        <v>1982</v>
      </c>
      <c r="F493" t="s">
        <v>1983</v>
      </c>
      <c r="G493" t="s">
        <v>149</v>
      </c>
      <c r="H493" t="s">
        <v>27</v>
      </c>
      <c r="I493" s="6">
        <v>94601</v>
      </c>
      <c r="J493" s="7">
        <v>152913</v>
      </c>
      <c r="K493" s="8">
        <v>43405</v>
      </c>
      <c r="L493" s="9">
        <v>0.282233796296296</v>
      </c>
      <c r="M493" s="10">
        <v>8</v>
      </c>
      <c r="N493" s="8" t="str">
        <f t="shared" si="14"/>
        <v>Nov</v>
      </c>
      <c r="O493">
        <f t="shared" si="15"/>
        <v>2018</v>
      </c>
    </row>
    <row r="494" spans="2:15">
      <c r="B494" s="3" t="s">
        <v>1984</v>
      </c>
      <c r="C494" t="s">
        <v>418</v>
      </c>
      <c r="D494" t="s">
        <v>1985</v>
      </c>
      <c r="E494" t="s">
        <v>1986</v>
      </c>
      <c r="F494" t="s">
        <v>1136</v>
      </c>
      <c r="G494" t="s">
        <v>149</v>
      </c>
      <c r="H494" t="s">
        <v>27</v>
      </c>
      <c r="I494" s="6">
        <v>94509</v>
      </c>
      <c r="J494" s="7">
        <v>152854</v>
      </c>
      <c r="K494" s="8">
        <v>43729</v>
      </c>
      <c r="L494" s="9">
        <v>0.68599537037037</v>
      </c>
      <c r="M494" s="10">
        <v>3</v>
      </c>
      <c r="N494" s="8" t="str">
        <f t="shared" si="14"/>
        <v>Sep</v>
      </c>
      <c r="O494">
        <f t="shared" si="15"/>
        <v>2019</v>
      </c>
    </row>
    <row r="495" spans="2:15">
      <c r="B495" s="3" t="s">
        <v>1987</v>
      </c>
      <c r="C495" t="s">
        <v>1988</v>
      </c>
      <c r="D495" t="s">
        <v>1989</v>
      </c>
      <c r="E495" t="s">
        <v>1990</v>
      </c>
      <c r="F495" t="s">
        <v>732</v>
      </c>
      <c r="G495" t="s">
        <v>192</v>
      </c>
      <c r="H495" t="s">
        <v>25</v>
      </c>
      <c r="I495" s="6">
        <v>23651</v>
      </c>
      <c r="J495" s="7">
        <v>152801</v>
      </c>
      <c r="K495" s="8">
        <v>43406</v>
      </c>
      <c r="L495" s="9">
        <v>0.324537037037037</v>
      </c>
      <c r="M495" s="10">
        <v>2</v>
      </c>
      <c r="N495" s="8" t="str">
        <f t="shared" si="14"/>
        <v>Nov</v>
      </c>
      <c r="O495">
        <f t="shared" si="15"/>
        <v>2018</v>
      </c>
    </row>
    <row r="496" spans="2:15">
      <c r="B496" s="3" t="s">
        <v>1991</v>
      </c>
      <c r="C496" t="s">
        <v>774</v>
      </c>
      <c r="D496" t="s">
        <v>1992</v>
      </c>
      <c r="E496" t="s">
        <v>1993</v>
      </c>
      <c r="F496" t="s">
        <v>601</v>
      </c>
      <c r="G496" t="s">
        <v>133</v>
      </c>
      <c r="H496" t="s">
        <v>23</v>
      </c>
      <c r="I496" s="6">
        <v>65201</v>
      </c>
      <c r="J496" s="7">
        <v>152744</v>
      </c>
      <c r="K496" s="8">
        <v>42719</v>
      </c>
      <c r="L496" s="9">
        <v>0.369166666666667</v>
      </c>
      <c r="M496" s="10">
        <v>8</v>
      </c>
      <c r="N496" s="8" t="str">
        <f t="shared" si="14"/>
        <v>Dec</v>
      </c>
      <c r="O496">
        <f t="shared" si="15"/>
        <v>2016</v>
      </c>
    </row>
    <row r="497" spans="2:15">
      <c r="B497" s="3" t="s">
        <v>1994</v>
      </c>
      <c r="C497" t="s">
        <v>1759</v>
      </c>
      <c r="D497" t="s">
        <v>1995</v>
      </c>
      <c r="E497" t="s">
        <v>1996</v>
      </c>
      <c r="F497" t="s">
        <v>1997</v>
      </c>
      <c r="G497" t="s">
        <v>665</v>
      </c>
      <c r="H497" t="s">
        <v>23</v>
      </c>
      <c r="I497" s="6">
        <v>60601</v>
      </c>
      <c r="J497" s="7">
        <v>152513</v>
      </c>
      <c r="K497" s="8">
        <v>43364</v>
      </c>
      <c r="L497" s="9">
        <v>0.517905092592593</v>
      </c>
      <c r="M497" s="10">
        <v>3</v>
      </c>
      <c r="N497" s="8" t="str">
        <f t="shared" si="14"/>
        <v>Sep</v>
      </c>
      <c r="O497">
        <f t="shared" si="15"/>
        <v>2018</v>
      </c>
    </row>
    <row r="498" spans="2:15">
      <c r="B498" s="3" t="s">
        <v>1998</v>
      </c>
      <c r="C498" t="s">
        <v>755</v>
      </c>
      <c r="D498" t="s">
        <v>1999</v>
      </c>
      <c r="E498" t="s">
        <v>2000</v>
      </c>
      <c r="F498" t="s">
        <v>697</v>
      </c>
      <c r="G498" t="s">
        <v>202</v>
      </c>
      <c r="H498" t="s">
        <v>27</v>
      </c>
      <c r="I498" s="6">
        <v>80903</v>
      </c>
      <c r="J498" s="7">
        <v>152311</v>
      </c>
      <c r="K498" s="8">
        <v>43684</v>
      </c>
      <c r="L498" s="9">
        <v>0.758530092592593</v>
      </c>
      <c r="M498" s="10">
        <v>5</v>
      </c>
      <c r="N498" s="8" t="str">
        <f t="shared" si="14"/>
        <v>Aug</v>
      </c>
      <c r="O498">
        <f t="shared" si="15"/>
        <v>2019</v>
      </c>
    </row>
    <row r="499" spans="2:15">
      <c r="B499" s="3" t="s">
        <v>2001</v>
      </c>
      <c r="C499" t="s">
        <v>82</v>
      </c>
      <c r="D499" t="s">
        <v>2002</v>
      </c>
      <c r="E499" s="81" t="s">
        <v>2003</v>
      </c>
      <c r="F499" s="81" t="s">
        <v>2004</v>
      </c>
      <c r="G499" t="s">
        <v>74</v>
      </c>
      <c r="H499" t="s">
        <v>25</v>
      </c>
      <c r="I499" s="6">
        <v>30901</v>
      </c>
      <c r="J499" s="7">
        <v>152257</v>
      </c>
      <c r="K499" s="8">
        <v>42391</v>
      </c>
      <c r="L499" s="9">
        <v>0.223159722222222</v>
      </c>
      <c r="M499" s="10">
        <v>4</v>
      </c>
      <c r="N499" s="8" t="str">
        <f t="shared" si="14"/>
        <v>Jan</v>
      </c>
      <c r="O499">
        <f t="shared" si="15"/>
        <v>2016</v>
      </c>
    </row>
    <row r="500" spans="2:15">
      <c r="B500" s="3" t="s">
        <v>2005</v>
      </c>
      <c r="C500" t="s">
        <v>210</v>
      </c>
      <c r="D500" t="s">
        <v>2006</v>
      </c>
      <c r="E500" t="s">
        <v>2007</v>
      </c>
      <c r="F500" t="s">
        <v>1438</v>
      </c>
      <c r="G500" t="s">
        <v>149</v>
      </c>
      <c r="H500" t="s">
        <v>27</v>
      </c>
      <c r="I500" s="6">
        <v>94536</v>
      </c>
      <c r="J500" s="7">
        <v>152199</v>
      </c>
      <c r="K500" s="8">
        <v>43369</v>
      </c>
      <c r="L500" s="9">
        <v>0.637430555555556</v>
      </c>
      <c r="M500" s="10">
        <v>2</v>
      </c>
      <c r="N500" s="8" t="str">
        <f t="shared" si="14"/>
        <v>Sep</v>
      </c>
      <c r="O500">
        <f t="shared" si="15"/>
        <v>2018</v>
      </c>
    </row>
    <row r="501" spans="2:15">
      <c r="B501" s="3" t="s">
        <v>2008</v>
      </c>
      <c r="C501" t="s">
        <v>622</v>
      </c>
      <c r="D501" t="s">
        <v>2009</v>
      </c>
      <c r="E501" t="s">
        <v>2010</v>
      </c>
      <c r="F501" t="s">
        <v>949</v>
      </c>
      <c r="G501" t="s">
        <v>235</v>
      </c>
      <c r="H501" t="s">
        <v>25</v>
      </c>
      <c r="I501" s="6">
        <v>28403</v>
      </c>
      <c r="J501" s="7">
        <v>151970</v>
      </c>
      <c r="K501" s="8">
        <v>43177</v>
      </c>
      <c r="L501" s="9">
        <v>0.831851851851852</v>
      </c>
      <c r="M501" s="10">
        <v>2</v>
      </c>
      <c r="N501" s="8" t="str">
        <f t="shared" si="14"/>
        <v>Mar</v>
      </c>
      <c r="O501">
        <f t="shared" si="15"/>
        <v>2018</v>
      </c>
    </row>
    <row r="502" spans="2:15">
      <c r="B502" s="3" t="s">
        <v>2011</v>
      </c>
      <c r="C502" t="s">
        <v>118</v>
      </c>
      <c r="D502" t="s">
        <v>2012</v>
      </c>
      <c r="E502" t="s">
        <v>2013</v>
      </c>
      <c r="F502" t="s">
        <v>470</v>
      </c>
      <c r="G502" t="s">
        <v>471</v>
      </c>
      <c r="H502" t="s">
        <v>24</v>
      </c>
      <c r="I502" s="6" t="s">
        <v>472</v>
      </c>
      <c r="J502" s="7">
        <v>151915</v>
      </c>
      <c r="K502" s="8">
        <v>42949</v>
      </c>
      <c r="L502" s="9">
        <v>0.113668981481481</v>
      </c>
      <c r="M502" s="10">
        <v>5</v>
      </c>
      <c r="N502" s="8" t="str">
        <f t="shared" si="14"/>
        <v>Aug</v>
      </c>
      <c r="O502">
        <f t="shared" si="15"/>
        <v>2017</v>
      </c>
    </row>
    <row r="503" spans="2:15">
      <c r="B503" s="3" t="s">
        <v>2014</v>
      </c>
      <c r="C503" t="s">
        <v>304</v>
      </c>
      <c r="D503" t="s">
        <v>2015</v>
      </c>
      <c r="E503" t="s">
        <v>2016</v>
      </c>
      <c r="F503" t="s">
        <v>1694</v>
      </c>
      <c r="G503" t="s">
        <v>328</v>
      </c>
      <c r="H503" t="s">
        <v>24</v>
      </c>
      <c r="I503" s="6" t="s">
        <v>1695</v>
      </c>
      <c r="J503" s="7">
        <v>151658</v>
      </c>
      <c r="K503" s="8">
        <v>43585</v>
      </c>
      <c r="L503" s="9">
        <v>0.163263888888889</v>
      </c>
      <c r="M503" s="10">
        <v>9</v>
      </c>
      <c r="N503" s="8" t="str">
        <f t="shared" si="14"/>
        <v>Apr</v>
      </c>
      <c r="O503">
        <f t="shared" si="15"/>
        <v>2019</v>
      </c>
    </row>
    <row r="504" spans="2:15">
      <c r="B504" s="3" t="s">
        <v>2017</v>
      </c>
      <c r="C504" t="s">
        <v>377</v>
      </c>
      <c r="D504" t="s">
        <v>2018</v>
      </c>
      <c r="E504" t="s">
        <v>2019</v>
      </c>
      <c r="F504" t="s">
        <v>1497</v>
      </c>
      <c r="G504" t="s">
        <v>149</v>
      </c>
      <c r="H504" t="s">
        <v>27</v>
      </c>
      <c r="I504" s="6">
        <v>95202</v>
      </c>
      <c r="J504" s="7">
        <v>151361</v>
      </c>
      <c r="K504" s="8">
        <v>42631</v>
      </c>
      <c r="L504" s="9">
        <v>0.280069444444444</v>
      </c>
      <c r="M504" s="10">
        <v>2</v>
      </c>
      <c r="N504" s="8" t="str">
        <f t="shared" si="14"/>
        <v>Sep</v>
      </c>
      <c r="O504">
        <f t="shared" si="15"/>
        <v>2016</v>
      </c>
    </row>
    <row r="505" spans="2:15">
      <c r="B505" s="3" t="s">
        <v>2020</v>
      </c>
      <c r="C505" t="s">
        <v>129</v>
      </c>
      <c r="D505" t="s">
        <v>2021</v>
      </c>
      <c r="E505" t="s">
        <v>2022</v>
      </c>
      <c r="F505" t="s">
        <v>1394</v>
      </c>
      <c r="G505" t="s">
        <v>707</v>
      </c>
      <c r="H505" t="s">
        <v>24</v>
      </c>
      <c r="I505" s="6">
        <v>14604</v>
      </c>
      <c r="J505" s="7">
        <v>151212</v>
      </c>
      <c r="K505" s="8">
        <v>43967</v>
      </c>
      <c r="L505" s="9">
        <v>0.907650462962963</v>
      </c>
      <c r="M505" s="10">
        <v>3</v>
      </c>
      <c r="N505" s="8" t="str">
        <f t="shared" si="14"/>
        <v>May</v>
      </c>
      <c r="O505">
        <f t="shared" si="15"/>
        <v>2020</v>
      </c>
    </row>
    <row r="506" spans="2:15">
      <c r="B506" s="3" t="s">
        <v>2023</v>
      </c>
      <c r="C506" t="s">
        <v>76</v>
      </c>
      <c r="D506" t="s">
        <v>2024</v>
      </c>
      <c r="E506" s="81" t="s">
        <v>2025</v>
      </c>
      <c r="F506" s="81" t="s">
        <v>389</v>
      </c>
      <c r="G506" t="s">
        <v>80</v>
      </c>
      <c r="H506" t="s">
        <v>25</v>
      </c>
      <c r="I506" s="6">
        <v>33602</v>
      </c>
      <c r="J506" s="7">
        <v>150964</v>
      </c>
      <c r="K506" s="8">
        <v>42541</v>
      </c>
      <c r="L506" s="9">
        <v>0.741018518518519</v>
      </c>
      <c r="M506" s="10">
        <v>4</v>
      </c>
      <c r="N506" s="8" t="str">
        <f t="shared" si="14"/>
        <v>Jun</v>
      </c>
      <c r="O506">
        <f t="shared" si="15"/>
        <v>2016</v>
      </c>
    </row>
    <row r="507" spans="2:15">
      <c r="B507" s="3" t="s">
        <v>2026</v>
      </c>
      <c r="C507" t="s">
        <v>353</v>
      </c>
      <c r="D507" t="s">
        <v>2027</v>
      </c>
      <c r="E507" t="s">
        <v>2028</v>
      </c>
      <c r="F507" t="s">
        <v>2029</v>
      </c>
      <c r="G507" t="s">
        <v>149</v>
      </c>
      <c r="H507" t="s">
        <v>27</v>
      </c>
      <c r="I507" s="6">
        <v>95050</v>
      </c>
      <c r="J507" s="7">
        <v>150785</v>
      </c>
      <c r="K507" s="8">
        <v>43505</v>
      </c>
      <c r="L507" s="9">
        <v>0.806875</v>
      </c>
      <c r="M507" s="10">
        <v>3</v>
      </c>
      <c r="N507" s="8" t="str">
        <f t="shared" si="14"/>
        <v>Feb</v>
      </c>
      <c r="O507">
        <f t="shared" si="15"/>
        <v>2019</v>
      </c>
    </row>
    <row r="508" spans="2:15">
      <c r="B508" s="3" t="s">
        <v>2030</v>
      </c>
      <c r="C508" t="s">
        <v>204</v>
      </c>
      <c r="D508" t="s">
        <v>2031</v>
      </c>
      <c r="E508" t="s">
        <v>2032</v>
      </c>
      <c r="F508" t="s">
        <v>271</v>
      </c>
      <c r="G508" t="s">
        <v>272</v>
      </c>
      <c r="H508" t="s">
        <v>25</v>
      </c>
      <c r="I508" s="6">
        <v>99501</v>
      </c>
      <c r="J508" s="7">
        <v>150683</v>
      </c>
      <c r="K508" s="8">
        <v>43965</v>
      </c>
      <c r="L508" s="9">
        <v>0.0113657407407407</v>
      </c>
      <c r="M508" s="10">
        <v>3</v>
      </c>
      <c r="N508" s="8" t="str">
        <f t="shared" si="14"/>
        <v>May</v>
      </c>
      <c r="O508">
        <f t="shared" si="15"/>
        <v>2020</v>
      </c>
    </row>
    <row r="509" spans="2:15">
      <c r="B509" s="3" t="s">
        <v>2033</v>
      </c>
      <c r="C509" t="s">
        <v>337</v>
      </c>
      <c r="D509" t="s">
        <v>2034</v>
      </c>
      <c r="E509" t="s">
        <v>2035</v>
      </c>
      <c r="F509" t="s">
        <v>191</v>
      </c>
      <c r="G509" t="s">
        <v>192</v>
      </c>
      <c r="H509" t="s">
        <v>25</v>
      </c>
      <c r="I509" s="6">
        <v>23502</v>
      </c>
      <c r="J509" s="7">
        <v>150440</v>
      </c>
      <c r="K509" s="8">
        <v>42133</v>
      </c>
      <c r="L509" s="9">
        <v>0.728252314814815</v>
      </c>
      <c r="M509" s="10">
        <v>1</v>
      </c>
      <c r="N509" s="8" t="str">
        <f t="shared" si="14"/>
        <v>May</v>
      </c>
      <c r="O509">
        <f t="shared" si="15"/>
        <v>2015</v>
      </c>
    </row>
    <row r="510" spans="2:15">
      <c r="B510" s="3" t="s">
        <v>2036</v>
      </c>
      <c r="C510" t="s">
        <v>2037</v>
      </c>
      <c r="D510" t="s">
        <v>2038</v>
      </c>
      <c r="E510" t="s">
        <v>2039</v>
      </c>
      <c r="F510" t="s">
        <v>1886</v>
      </c>
      <c r="G510" t="s">
        <v>1887</v>
      </c>
      <c r="H510" t="s">
        <v>25</v>
      </c>
      <c r="I510" s="6">
        <v>72201</v>
      </c>
      <c r="J510" s="7">
        <v>150412</v>
      </c>
      <c r="K510" s="8">
        <v>44195</v>
      </c>
      <c r="L510" s="9">
        <v>0.126585648148148</v>
      </c>
      <c r="M510" s="10">
        <v>5</v>
      </c>
      <c r="N510" s="8" t="str">
        <f t="shared" si="14"/>
        <v>Dec</v>
      </c>
      <c r="O510">
        <f t="shared" si="15"/>
        <v>2020</v>
      </c>
    </row>
    <row r="511" spans="2:15">
      <c r="B511" s="3" t="s">
        <v>2040</v>
      </c>
      <c r="C511" t="s">
        <v>533</v>
      </c>
      <c r="D511" t="s">
        <v>2041</v>
      </c>
      <c r="E511" t="s">
        <v>2042</v>
      </c>
      <c r="F511" t="s">
        <v>2043</v>
      </c>
      <c r="G511" t="s">
        <v>181</v>
      </c>
      <c r="H511" t="s">
        <v>27</v>
      </c>
      <c r="I511" s="6">
        <v>84084</v>
      </c>
      <c r="J511" s="7">
        <v>150364</v>
      </c>
      <c r="K511" s="8">
        <v>42272</v>
      </c>
      <c r="L511" s="9">
        <v>0.969641203703704</v>
      </c>
      <c r="M511" s="10">
        <v>2</v>
      </c>
      <c r="N511" s="8" t="str">
        <f t="shared" si="14"/>
        <v>Sep</v>
      </c>
      <c r="O511">
        <f t="shared" si="15"/>
        <v>2015</v>
      </c>
    </row>
    <row r="512" spans="2:15">
      <c r="B512" s="3" t="s">
        <v>2044</v>
      </c>
      <c r="C512" t="s">
        <v>95</v>
      </c>
      <c r="D512" t="s">
        <v>2045</v>
      </c>
      <c r="E512" t="s">
        <v>2046</v>
      </c>
      <c r="F512" t="s">
        <v>1694</v>
      </c>
      <c r="G512" t="s">
        <v>328</v>
      </c>
      <c r="H512" t="s">
        <v>24</v>
      </c>
      <c r="I512" s="6" t="s">
        <v>1695</v>
      </c>
      <c r="J512" s="7">
        <v>149903</v>
      </c>
      <c r="K512" s="8">
        <v>42899</v>
      </c>
      <c r="L512" s="9">
        <v>0.837650462962963</v>
      </c>
      <c r="M512" s="10">
        <v>3</v>
      </c>
      <c r="N512" s="8" t="str">
        <f t="shared" si="14"/>
        <v>Jun</v>
      </c>
      <c r="O512">
        <f t="shared" si="15"/>
        <v>2017</v>
      </c>
    </row>
    <row r="513" spans="2:15">
      <c r="B513" s="3" t="s">
        <v>2047</v>
      </c>
      <c r="C513" t="s">
        <v>418</v>
      </c>
      <c r="D513" t="s">
        <v>2048</v>
      </c>
      <c r="E513" t="s">
        <v>2049</v>
      </c>
      <c r="F513" t="s">
        <v>201</v>
      </c>
      <c r="G513" t="s">
        <v>202</v>
      </c>
      <c r="H513" t="s">
        <v>27</v>
      </c>
      <c r="I513" s="6">
        <v>80002</v>
      </c>
      <c r="J513" s="7">
        <v>149830</v>
      </c>
      <c r="K513" s="8">
        <v>42186</v>
      </c>
      <c r="L513" s="9">
        <v>0.735081018518518</v>
      </c>
      <c r="M513" s="10">
        <v>2</v>
      </c>
      <c r="N513" s="8" t="str">
        <f t="shared" si="14"/>
        <v>Jul</v>
      </c>
      <c r="O513">
        <f t="shared" si="15"/>
        <v>2015</v>
      </c>
    </row>
    <row r="514" spans="2:15">
      <c r="B514" s="3" t="s">
        <v>2050</v>
      </c>
      <c r="C514" t="s">
        <v>851</v>
      </c>
      <c r="D514" t="s">
        <v>2051</v>
      </c>
      <c r="E514" t="s">
        <v>2052</v>
      </c>
      <c r="F514" t="s">
        <v>763</v>
      </c>
      <c r="G514" t="s">
        <v>80</v>
      </c>
      <c r="H514" t="s">
        <v>25</v>
      </c>
      <c r="I514" s="6">
        <v>32601</v>
      </c>
      <c r="J514" s="7">
        <v>149746</v>
      </c>
      <c r="K514" s="8">
        <v>43811</v>
      </c>
      <c r="L514" s="9">
        <v>0.790393518518519</v>
      </c>
      <c r="M514" s="10">
        <v>3</v>
      </c>
      <c r="N514" s="8" t="str">
        <f t="shared" si="14"/>
        <v>Dec</v>
      </c>
      <c r="O514">
        <f t="shared" si="15"/>
        <v>2019</v>
      </c>
    </row>
    <row r="515" spans="2:15">
      <c r="B515" s="3" t="s">
        <v>2053</v>
      </c>
      <c r="C515" t="s">
        <v>729</v>
      </c>
      <c r="D515" t="s">
        <v>2054</v>
      </c>
      <c r="E515" t="s">
        <v>2055</v>
      </c>
      <c r="F515" t="s">
        <v>2056</v>
      </c>
      <c r="G515" t="s">
        <v>208</v>
      </c>
      <c r="H515" t="s">
        <v>26</v>
      </c>
      <c r="I515" s="6">
        <v>75149</v>
      </c>
      <c r="J515" s="7">
        <v>149604</v>
      </c>
      <c r="K515" s="8">
        <v>42123</v>
      </c>
      <c r="L515" s="9">
        <v>0.741527777777778</v>
      </c>
      <c r="M515" s="10">
        <v>2</v>
      </c>
      <c r="N515" s="8" t="str">
        <f t="shared" si="14"/>
        <v>Apr</v>
      </c>
      <c r="O515">
        <f t="shared" si="15"/>
        <v>2015</v>
      </c>
    </row>
    <row r="516" spans="2:15">
      <c r="B516" s="3" t="s">
        <v>2057</v>
      </c>
      <c r="C516" t="s">
        <v>1678</v>
      </c>
      <c r="D516" t="s">
        <v>2058</v>
      </c>
      <c r="E516" t="s">
        <v>2059</v>
      </c>
      <c r="F516" t="s">
        <v>841</v>
      </c>
      <c r="G516" t="s">
        <v>817</v>
      </c>
      <c r="H516" t="s">
        <v>26</v>
      </c>
      <c r="I516" s="6">
        <v>73102</v>
      </c>
      <c r="J516" s="7">
        <v>149562</v>
      </c>
      <c r="K516" s="8">
        <v>43065</v>
      </c>
      <c r="L516" s="9">
        <v>0.246597222222222</v>
      </c>
      <c r="M516" s="10">
        <v>5</v>
      </c>
      <c r="N516" s="8" t="str">
        <f t="shared" ref="N516:N579" si="16">TEXT(K516,"MMM")</f>
        <v>Nov</v>
      </c>
      <c r="O516">
        <f t="shared" ref="O516:O579" si="17">YEAR(K516)</f>
        <v>2017</v>
      </c>
    </row>
    <row r="517" spans="2:15">
      <c r="B517" s="3" t="s">
        <v>2060</v>
      </c>
      <c r="C517" t="s">
        <v>462</v>
      </c>
      <c r="D517" t="s">
        <v>2061</v>
      </c>
      <c r="E517" t="s">
        <v>2062</v>
      </c>
      <c r="F517" t="s">
        <v>737</v>
      </c>
      <c r="G517" t="s">
        <v>149</v>
      </c>
      <c r="H517" t="s">
        <v>27</v>
      </c>
      <c r="I517" s="6">
        <v>91730</v>
      </c>
      <c r="J517" s="7">
        <v>149329</v>
      </c>
      <c r="K517" s="8">
        <v>43046</v>
      </c>
      <c r="L517" s="9">
        <v>0.905555555555556</v>
      </c>
      <c r="M517" s="10">
        <v>1</v>
      </c>
      <c r="N517" s="8" t="str">
        <f t="shared" si="16"/>
        <v>Nov</v>
      </c>
      <c r="O517">
        <f t="shared" si="17"/>
        <v>2017</v>
      </c>
    </row>
    <row r="518" spans="2:15">
      <c r="B518" s="3" t="s">
        <v>2063</v>
      </c>
      <c r="C518" t="s">
        <v>257</v>
      </c>
      <c r="D518" t="s">
        <v>2064</v>
      </c>
      <c r="E518" t="s">
        <v>2065</v>
      </c>
      <c r="F518" t="s">
        <v>138</v>
      </c>
      <c r="G518" t="s">
        <v>99</v>
      </c>
      <c r="H518" t="s">
        <v>23</v>
      </c>
      <c r="I518" s="6">
        <v>66603</v>
      </c>
      <c r="J518" s="7">
        <v>149274</v>
      </c>
      <c r="K518" s="8">
        <v>43006</v>
      </c>
      <c r="L518" s="9">
        <v>0.0924421296296296</v>
      </c>
      <c r="M518" s="10">
        <v>8</v>
      </c>
      <c r="N518" s="8" t="str">
        <f t="shared" si="16"/>
        <v>Sep</v>
      </c>
      <c r="O518">
        <f t="shared" si="17"/>
        <v>2017</v>
      </c>
    </row>
    <row r="519" spans="2:15">
      <c r="B519" s="3" t="s">
        <v>2066</v>
      </c>
      <c r="C519" t="s">
        <v>315</v>
      </c>
      <c r="D519" t="s">
        <v>2067</v>
      </c>
      <c r="E519" s="81" t="s">
        <v>2068</v>
      </c>
      <c r="F519" s="81" t="s">
        <v>2069</v>
      </c>
      <c r="G519" t="s">
        <v>2070</v>
      </c>
      <c r="H519" t="s">
        <v>23</v>
      </c>
      <c r="I519" s="6">
        <v>57102</v>
      </c>
      <c r="J519" s="7">
        <v>149137</v>
      </c>
      <c r="K519" s="8">
        <v>43430</v>
      </c>
      <c r="L519" s="9">
        <v>0.122314814814815</v>
      </c>
      <c r="M519" s="10">
        <v>4</v>
      </c>
      <c r="N519" s="8" t="str">
        <f t="shared" si="16"/>
        <v>Nov</v>
      </c>
      <c r="O519">
        <f t="shared" si="17"/>
        <v>2018</v>
      </c>
    </row>
    <row r="520" spans="2:15">
      <c r="B520" s="3" t="s">
        <v>2071</v>
      </c>
      <c r="C520" t="s">
        <v>439</v>
      </c>
      <c r="D520" t="s">
        <v>2072</v>
      </c>
      <c r="E520" t="s">
        <v>2073</v>
      </c>
      <c r="F520" t="s">
        <v>260</v>
      </c>
      <c r="G520" t="s">
        <v>261</v>
      </c>
      <c r="H520" t="s">
        <v>24</v>
      </c>
      <c r="I520" s="6">
        <v>18101</v>
      </c>
      <c r="J520" s="7">
        <v>149020</v>
      </c>
      <c r="K520" s="8">
        <v>43242</v>
      </c>
      <c r="L520" s="9">
        <v>0.73369212962963</v>
      </c>
      <c r="M520" s="10">
        <v>1</v>
      </c>
      <c r="N520" s="8" t="str">
        <f t="shared" si="16"/>
        <v>May</v>
      </c>
      <c r="O520">
        <f t="shared" si="17"/>
        <v>2018</v>
      </c>
    </row>
    <row r="521" spans="2:15">
      <c r="B521" s="3" t="s">
        <v>2074</v>
      </c>
      <c r="C521" t="s">
        <v>1186</v>
      </c>
      <c r="D521" t="s">
        <v>2075</v>
      </c>
      <c r="E521" t="s">
        <v>2076</v>
      </c>
      <c r="F521" t="s">
        <v>361</v>
      </c>
      <c r="G521" t="s">
        <v>104</v>
      </c>
      <c r="H521" t="s">
        <v>23</v>
      </c>
      <c r="I521" s="6">
        <v>48089</v>
      </c>
      <c r="J521" s="7">
        <v>149005</v>
      </c>
      <c r="K521" s="8">
        <v>43283</v>
      </c>
      <c r="L521" s="9">
        <v>0.48068287037037</v>
      </c>
      <c r="M521" s="10">
        <v>8</v>
      </c>
      <c r="N521" s="8" t="str">
        <f t="shared" si="16"/>
        <v>Jul</v>
      </c>
      <c r="O521">
        <f t="shared" si="17"/>
        <v>2018</v>
      </c>
    </row>
    <row r="522" spans="2:15">
      <c r="B522" s="3" t="s">
        <v>2077</v>
      </c>
      <c r="C522" t="s">
        <v>337</v>
      </c>
      <c r="D522" t="s">
        <v>2078</v>
      </c>
      <c r="E522" t="s">
        <v>2079</v>
      </c>
      <c r="F522" t="s">
        <v>824</v>
      </c>
      <c r="G522" t="s">
        <v>251</v>
      </c>
      <c r="H522" t="s">
        <v>27</v>
      </c>
      <c r="I522" s="6">
        <v>98101</v>
      </c>
      <c r="J522" s="7">
        <v>148968</v>
      </c>
      <c r="K522" s="8">
        <v>43616</v>
      </c>
      <c r="L522" s="9">
        <v>0.998761574074074</v>
      </c>
      <c r="M522" s="10">
        <v>3</v>
      </c>
      <c r="N522" s="8" t="str">
        <f t="shared" si="16"/>
        <v>May</v>
      </c>
      <c r="O522">
        <f t="shared" si="17"/>
        <v>2019</v>
      </c>
    </row>
    <row r="523" spans="2:15">
      <c r="B523" s="3" t="s">
        <v>2080</v>
      </c>
      <c r="C523" t="s">
        <v>293</v>
      </c>
      <c r="D523" t="s">
        <v>2081</v>
      </c>
      <c r="E523" t="s">
        <v>2082</v>
      </c>
      <c r="F523" t="s">
        <v>2083</v>
      </c>
      <c r="G523" t="s">
        <v>665</v>
      </c>
      <c r="H523" t="s">
        <v>23</v>
      </c>
      <c r="I523" s="6">
        <v>61101</v>
      </c>
      <c r="J523" s="7">
        <v>148579</v>
      </c>
      <c r="K523" s="8">
        <v>42049</v>
      </c>
      <c r="L523" s="9">
        <v>0.644328703703704</v>
      </c>
      <c r="M523" s="10">
        <v>1</v>
      </c>
      <c r="N523" s="8" t="str">
        <f t="shared" si="16"/>
        <v>Feb</v>
      </c>
      <c r="O523">
        <f t="shared" si="17"/>
        <v>2015</v>
      </c>
    </row>
    <row r="524" spans="2:15">
      <c r="B524" s="3" t="s">
        <v>2084</v>
      </c>
      <c r="C524" t="s">
        <v>851</v>
      </c>
      <c r="D524" t="s">
        <v>2085</v>
      </c>
      <c r="E524" t="s">
        <v>2086</v>
      </c>
      <c r="F524" t="s">
        <v>1961</v>
      </c>
      <c r="G524" t="s">
        <v>707</v>
      </c>
      <c r="H524" t="s">
        <v>24</v>
      </c>
      <c r="I524" s="6">
        <v>10001</v>
      </c>
      <c r="J524" s="7">
        <v>148569</v>
      </c>
      <c r="K524" s="8">
        <v>43581</v>
      </c>
      <c r="L524" s="9">
        <v>0.994895833333333</v>
      </c>
      <c r="M524" s="10">
        <v>6</v>
      </c>
      <c r="N524" s="8" t="str">
        <f t="shared" si="16"/>
        <v>Apr</v>
      </c>
      <c r="O524">
        <f t="shared" si="17"/>
        <v>2019</v>
      </c>
    </row>
    <row r="525" spans="2:15">
      <c r="B525" s="3" t="s">
        <v>2087</v>
      </c>
      <c r="C525" t="s">
        <v>770</v>
      </c>
      <c r="D525" t="s">
        <v>2088</v>
      </c>
      <c r="E525" t="s">
        <v>2089</v>
      </c>
      <c r="F525" t="s">
        <v>1132</v>
      </c>
      <c r="G525" t="s">
        <v>160</v>
      </c>
      <c r="H525" t="s">
        <v>25</v>
      </c>
      <c r="I525" s="6">
        <v>37402</v>
      </c>
      <c r="J525" s="7">
        <v>148218</v>
      </c>
      <c r="K525" s="8">
        <v>42369</v>
      </c>
      <c r="L525" s="9">
        <v>0.922199074074074</v>
      </c>
      <c r="M525" s="10">
        <v>1</v>
      </c>
      <c r="N525" s="8" t="str">
        <f t="shared" si="16"/>
        <v>Dec</v>
      </c>
      <c r="O525">
        <f t="shared" si="17"/>
        <v>2015</v>
      </c>
    </row>
    <row r="526" spans="2:15">
      <c r="B526" s="3" t="s">
        <v>2090</v>
      </c>
      <c r="C526" t="s">
        <v>1229</v>
      </c>
      <c r="D526" t="s">
        <v>2091</v>
      </c>
      <c r="E526" t="s">
        <v>2092</v>
      </c>
      <c r="F526" t="s">
        <v>832</v>
      </c>
      <c r="G526" t="s">
        <v>665</v>
      </c>
      <c r="H526" t="s">
        <v>23</v>
      </c>
      <c r="I526" s="6">
        <v>60504</v>
      </c>
      <c r="J526" s="7">
        <v>147939</v>
      </c>
      <c r="K526" s="8">
        <v>42798</v>
      </c>
      <c r="L526" s="9">
        <v>0.751655092592593</v>
      </c>
      <c r="M526" s="10">
        <v>1</v>
      </c>
      <c r="N526" s="8" t="str">
        <f t="shared" si="16"/>
        <v>Mar</v>
      </c>
      <c r="O526">
        <f t="shared" si="17"/>
        <v>2017</v>
      </c>
    </row>
    <row r="527" spans="2:15">
      <c r="B527" s="3" t="s">
        <v>2093</v>
      </c>
      <c r="C527" t="s">
        <v>1688</v>
      </c>
      <c r="D527" t="s">
        <v>2094</v>
      </c>
      <c r="E527" t="s">
        <v>2095</v>
      </c>
      <c r="F527" t="s">
        <v>672</v>
      </c>
      <c r="G527" t="s">
        <v>149</v>
      </c>
      <c r="H527" t="s">
        <v>27</v>
      </c>
      <c r="I527" s="6">
        <v>95110</v>
      </c>
      <c r="J527" s="7">
        <v>147801</v>
      </c>
      <c r="K527" s="8">
        <v>43692</v>
      </c>
      <c r="L527" s="9">
        <v>0.595092592592593</v>
      </c>
      <c r="M527" s="10">
        <v>3</v>
      </c>
      <c r="N527" s="8" t="str">
        <f t="shared" si="16"/>
        <v>Aug</v>
      </c>
      <c r="O527">
        <f t="shared" si="17"/>
        <v>2019</v>
      </c>
    </row>
    <row r="528" spans="2:15">
      <c r="B528" s="3" t="s">
        <v>2096</v>
      </c>
      <c r="C528" t="s">
        <v>774</v>
      </c>
      <c r="D528" t="s">
        <v>2097</v>
      </c>
      <c r="E528" t="s">
        <v>2098</v>
      </c>
      <c r="F528" t="s">
        <v>1090</v>
      </c>
      <c r="G528" t="s">
        <v>149</v>
      </c>
      <c r="H528" t="s">
        <v>27</v>
      </c>
      <c r="I528" s="6">
        <v>92008</v>
      </c>
      <c r="J528" s="7">
        <v>147786</v>
      </c>
      <c r="K528" s="8">
        <v>42141</v>
      </c>
      <c r="L528" s="9">
        <v>0.8209375</v>
      </c>
      <c r="M528" s="10">
        <v>3</v>
      </c>
      <c r="N528" s="8" t="str">
        <f t="shared" si="16"/>
        <v>May</v>
      </c>
      <c r="O528">
        <f t="shared" si="17"/>
        <v>2015</v>
      </c>
    </row>
    <row r="529" spans="2:15">
      <c r="B529" s="3" t="s">
        <v>2099</v>
      </c>
      <c r="C529" t="s">
        <v>959</v>
      </c>
      <c r="D529" t="s">
        <v>2100</v>
      </c>
      <c r="E529" t="s">
        <v>2101</v>
      </c>
      <c r="F529" t="s">
        <v>260</v>
      </c>
      <c r="G529" t="s">
        <v>261</v>
      </c>
      <c r="H529" t="s">
        <v>24</v>
      </c>
      <c r="I529" s="6">
        <v>18101</v>
      </c>
      <c r="J529" s="7">
        <v>147518</v>
      </c>
      <c r="K529" s="8">
        <v>42208</v>
      </c>
      <c r="L529" s="9">
        <v>0.846527777777778</v>
      </c>
      <c r="M529" s="10">
        <v>3</v>
      </c>
      <c r="N529" s="8" t="str">
        <f t="shared" si="16"/>
        <v>Jul</v>
      </c>
      <c r="O529">
        <f t="shared" si="17"/>
        <v>2015</v>
      </c>
    </row>
    <row r="530" spans="2:15">
      <c r="B530" s="3" t="s">
        <v>2102</v>
      </c>
      <c r="C530" t="s">
        <v>106</v>
      </c>
      <c r="D530" t="s">
        <v>2103</v>
      </c>
      <c r="E530" t="s">
        <v>2104</v>
      </c>
      <c r="F530" t="s">
        <v>2105</v>
      </c>
      <c r="G530" t="s">
        <v>149</v>
      </c>
      <c r="H530" t="s">
        <v>27</v>
      </c>
      <c r="I530" s="6">
        <v>90301</v>
      </c>
      <c r="J530" s="7">
        <v>147054</v>
      </c>
      <c r="K530" s="8">
        <v>42204</v>
      </c>
      <c r="L530" s="9">
        <v>0.0274189814814815</v>
      </c>
      <c r="M530" s="10">
        <v>5</v>
      </c>
      <c r="N530" s="8" t="str">
        <f t="shared" si="16"/>
        <v>Jul</v>
      </c>
      <c r="O530">
        <f t="shared" si="17"/>
        <v>2015</v>
      </c>
    </row>
    <row r="531" spans="2:15">
      <c r="B531" s="3" t="s">
        <v>2106</v>
      </c>
      <c r="C531" t="s">
        <v>501</v>
      </c>
      <c r="D531" t="s">
        <v>2107</v>
      </c>
      <c r="E531" t="s">
        <v>2108</v>
      </c>
      <c r="F531" t="s">
        <v>2109</v>
      </c>
      <c r="G531" t="s">
        <v>149</v>
      </c>
      <c r="H531" t="s">
        <v>27</v>
      </c>
      <c r="I531" s="6">
        <v>94590</v>
      </c>
      <c r="J531" s="7">
        <v>146843</v>
      </c>
      <c r="K531" s="8">
        <v>43771</v>
      </c>
      <c r="L531" s="9">
        <v>0.908796296296296</v>
      </c>
      <c r="M531" s="10">
        <v>9</v>
      </c>
      <c r="N531" s="8" t="str">
        <f t="shared" si="16"/>
        <v>Nov</v>
      </c>
      <c r="O531">
        <f t="shared" si="17"/>
        <v>2019</v>
      </c>
    </row>
    <row r="532" spans="2:15">
      <c r="B532" s="3" t="s">
        <v>2110</v>
      </c>
      <c r="C532" t="s">
        <v>367</v>
      </c>
      <c r="D532" t="s">
        <v>2111</v>
      </c>
      <c r="E532" t="s">
        <v>2112</v>
      </c>
      <c r="F532" t="s">
        <v>1983</v>
      </c>
      <c r="G532" t="s">
        <v>149</v>
      </c>
      <c r="H532" t="s">
        <v>27</v>
      </c>
      <c r="I532" s="6">
        <v>94601</v>
      </c>
      <c r="J532" s="7">
        <v>146751</v>
      </c>
      <c r="K532" s="8">
        <v>43829</v>
      </c>
      <c r="L532" s="9">
        <v>0.055474537037037</v>
      </c>
      <c r="M532" s="10">
        <v>2</v>
      </c>
      <c r="N532" s="8" t="str">
        <f t="shared" si="16"/>
        <v>Dec</v>
      </c>
      <c r="O532">
        <f t="shared" si="17"/>
        <v>2019</v>
      </c>
    </row>
    <row r="533" spans="2:15">
      <c r="B533" s="3" t="s">
        <v>2113</v>
      </c>
      <c r="C533" t="s">
        <v>106</v>
      </c>
      <c r="D533" t="s">
        <v>2114</v>
      </c>
      <c r="E533" t="s">
        <v>2115</v>
      </c>
      <c r="F533" t="s">
        <v>789</v>
      </c>
      <c r="G533" t="s">
        <v>208</v>
      </c>
      <c r="H533" t="s">
        <v>26</v>
      </c>
      <c r="I533" s="6">
        <v>76301</v>
      </c>
      <c r="J533" s="7">
        <v>146367</v>
      </c>
      <c r="K533" s="8">
        <v>43211</v>
      </c>
      <c r="L533" s="9">
        <v>0.214201388888889</v>
      </c>
      <c r="M533" s="10">
        <v>3</v>
      </c>
      <c r="N533" s="8" t="str">
        <f t="shared" si="16"/>
        <v>Apr</v>
      </c>
      <c r="O533">
        <f t="shared" si="17"/>
        <v>2018</v>
      </c>
    </row>
    <row r="534" spans="2:15">
      <c r="B534" s="3" t="s">
        <v>2116</v>
      </c>
      <c r="C534" t="s">
        <v>70</v>
      </c>
      <c r="D534" t="s">
        <v>2117</v>
      </c>
      <c r="E534" t="s">
        <v>2118</v>
      </c>
      <c r="F534" t="s">
        <v>201</v>
      </c>
      <c r="G534" t="s">
        <v>202</v>
      </c>
      <c r="H534" t="s">
        <v>27</v>
      </c>
      <c r="I534" s="6">
        <v>80002</v>
      </c>
      <c r="J534" s="7">
        <v>146173</v>
      </c>
      <c r="K534" s="8">
        <v>42292</v>
      </c>
      <c r="L534" s="9">
        <v>0.791840277777778</v>
      </c>
      <c r="M534" s="10">
        <v>5</v>
      </c>
      <c r="N534" s="8" t="str">
        <f t="shared" si="16"/>
        <v>Oct</v>
      </c>
      <c r="O534">
        <f t="shared" si="17"/>
        <v>2015</v>
      </c>
    </row>
    <row r="535" spans="2:15">
      <c r="B535" s="3" t="s">
        <v>2119</v>
      </c>
      <c r="C535" t="s">
        <v>167</v>
      </c>
      <c r="D535" t="s">
        <v>2120</v>
      </c>
      <c r="E535" t="s">
        <v>2121</v>
      </c>
      <c r="F535" t="s">
        <v>1430</v>
      </c>
      <c r="G535" t="s">
        <v>149</v>
      </c>
      <c r="H535" t="s">
        <v>27</v>
      </c>
      <c r="I535" s="6">
        <v>95814</v>
      </c>
      <c r="J535" s="7">
        <v>146139</v>
      </c>
      <c r="K535" s="8">
        <v>42925</v>
      </c>
      <c r="L535" s="9">
        <v>0.588310185185185</v>
      </c>
      <c r="M535" s="10">
        <v>3</v>
      </c>
      <c r="N535" s="8" t="str">
        <f t="shared" si="16"/>
        <v>Jul</v>
      </c>
      <c r="O535">
        <f t="shared" si="17"/>
        <v>2017</v>
      </c>
    </row>
    <row r="536" spans="2:15">
      <c r="B536" s="3" t="s">
        <v>2122</v>
      </c>
      <c r="C536" t="s">
        <v>1413</v>
      </c>
      <c r="D536" t="s">
        <v>2123</v>
      </c>
      <c r="E536" t="s">
        <v>2124</v>
      </c>
      <c r="F536" t="s">
        <v>398</v>
      </c>
      <c r="G536" t="s">
        <v>149</v>
      </c>
      <c r="H536" t="s">
        <v>27</v>
      </c>
      <c r="I536" s="6">
        <v>94801</v>
      </c>
      <c r="J536" s="7">
        <v>145944</v>
      </c>
      <c r="K536" s="8">
        <v>42491</v>
      </c>
      <c r="L536" s="9">
        <v>0.141944444444444</v>
      </c>
      <c r="M536" s="10">
        <v>1</v>
      </c>
      <c r="N536" s="8" t="str">
        <f t="shared" si="16"/>
        <v>May</v>
      </c>
      <c r="O536">
        <f t="shared" si="17"/>
        <v>2016</v>
      </c>
    </row>
    <row r="537" spans="2:15">
      <c r="B537" s="3" t="s">
        <v>2125</v>
      </c>
      <c r="C537" t="s">
        <v>101</v>
      </c>
      <c r="D537" t="s">
        <v>2126</v>
      </c>
      <c r="E537" t="s">
        <v>2127</v>
      </c>
      <c r="F537" t="s">
        <v>1803</v>
      </c>
      <c r="G537" t="s">
        <v>133</v>
      </c>
      <c r="H537" t="s">
        <v>23</v>
      </c>
      <c r="I537" s="6">
        <v>63101</v>
      </c>
      <c r="J537" s="7">
        <v>145799</v>
      </c>
      <c r="K537" s="8">
        <v>42686</v>
      </c>
      <c r="L537" s="9">
        <v>0.66681712962963</v>
      </c>
      <c r="M537" s="10">
        <v>8</v>
      </c>
      <c r="N537" s="8" t="str">
        <f t="shared" si="16"/>
        <v>Nov</v>
      </c>
      <c r="O537">
        <f t="shared" si="17"/>
        <v>2016</v>
      </c>
    </row>
    <row r="538" spans="2:15">
      <c r="B538" s="3" t="s">
        <v>2128</v>
      </c>
      <c r="C538" t="s">
        <v>257</v>
      </c>
      <c r="D538" t="s">
        <v>2129</v>
      </c>
      <c r="E538" t="s">
        <v>2130</v>
      </c>
      <c r="F538" t="s">
        <v>1781</v>
      </c>
      <c r="G538" t="s">
        <v>486</v>
      </c>
      <c r="H538" t="s">
        <v>25</v>
      </c>
      <c r="I538" s="6">
        <v>71101</v>
      </c>
      <c r="J538" s="7">
        <v>145754</v>
      </c>
      <c r="K538" s="8">
        <v>43040</v>
      </c>
      <c r="L538" s="9">
        <v>0.157268518518519</v>
      </c>
      <c r="M538" s="10">
        <v>6</v>
      </c>
      <c r="N538" s="8" t="str">
        <f t="shared" si="16"/>
        <v>Nov</v>
      </c>
      <c r="O538">
        <f t="shared" si="17"/>
        <v>2017</v>
      </c>
    </row>
    <row r="539" spans="2:15">
      <c r="B539" s="3" t="s">
        <v>2131</v>
      </c>
      <c r="C539" t="s">
        <v>353</v>
      </c>
      <c r="D539" t="s">
        <v>2132</v>
      </c>
      <c r="E539" t="s">
        <v>2133</v>
      </c>
      <c r="F539" t="s">
        <v>2134</v>
      </c>
      <c r="G539" t="s">
        <v>202</v>
      </c>
      <c r="H539" t="s">
        <v>27</v>
      </c>
      <c r="I539" s="6">
        <v>80521</v>
      </c>
      <c r="J539" s="7">
        <v>145696</v>
      </c>
      <c r="K539" s="8">
        <v>42747</v>
      </c>
      <c r="L539" s="9">
        <v>0.530520833333333</v>
      </c>
      <c r="M539" s="10">
        <v>6</v>
      </c>
      <c r="N539" s="8" t="str">
        <f t="shared" si="16"/>
        <v>Jan</v>
      </c>
      <c r="O539">
        <f t="shared" si="17"/>
        <v>2017</v>
      </c>
    </row>
    <row r="540" spans="2:15">
      <c r="B540" s="3" t="s">
        <v>2135</v>
      </c>
      <c r="C540" t="s">
        <v>1547</v>
      </c>
      <c r="D540" t="s">
        <v>2136</v>
      </c>
      <c r="E540" t="s">
        <v>2137</v>
      </c>
      <c r="F540" t="s">
        <v>115</v>
      </c>
      <c r="G540" t="s">
        <v>116</v>
      </c>
      <c r="H540" t="s">
        <v>25</v>
      </c>
      <c r="I540" s="6">
        <v>39201</v>
      </c>
      <c r="J540" s="7">
        <v>145467</v>
      </c>
      <c r="K540" s="8">
        <v>42184</v>
      </c>
      <c r="L540" s="9">
        <v>0.898368055555556</v>
      </c>
      <c r="M540" s="10">
        <v>2</v>
      </c>
      <c r="N540" s="8" t="str">
        <f t="shared" si="16"/>
        <v>Jun</v>
      </c>
      <c r="O540">
        <f t="shared" si="17"/>
        <v>2015</v>
      </c>
    </row>
    <row r="541" spans="2:15">
      <c r="B541" s="3" t="s">
        <v>2138</v>
      </c>
      <c r="C541" t="s">
        <v>1247</v>
      </c>
      <c r="D541" t="s">
        <v>2139</v>
      </c>
      <c r="E541" t="s">
        <v>2140</v>
      </c>
      <c r="F541" t="s">
        <v>2141</v>
      </c>
      <c r="G541" t="s">
        <v>208</v>
      </c>
      <c r="H541" t="s">
        <v>26</v>
      </c>
      <c r="I541" s="6">
        <v>76201</v>
      </c>
      <c r="J541" s="7">
        <v>145416</v>
      </c>
      <c r="K541" s="8">
        <v>43406</v>
      </c>
      <c r="L541" s="9">
        <v>0.579282407407407</v>
      </c>
      <c r="M541" s="10">
        <v>1</v>
      </c>
      <c r="N541" s="8" t="str">
        <f t="shared" si="16"/>
        <v>Nov</v>
      </c>
      <c r="O541">
        <f t="shared" si="17"/>
        <v>2018</v>
      </c>
    </row>
    <row r="542" spans="2:15">
      <c r="B542" s="3" t="s">
        <v>2142</v>
      </c>
      <c r="C542" t="s">
        <v>242</v>
      </c>
      <c r="D542" t="s">
        <v>2143</v>
      </c>
      <c r="E542" t="s">
        <v>2144</v>
      </c>
      <c r="F542" t="s">
        <v>1512</v>
      </c>
      <c r="G542" t="s">
        <v>80</v>
      </c>
      <c r="H542" t="s">
        <v>25</v>
      </c>
      <c r="I542" s="6">
        <v>32202</v>
      </c>
      <c r="J542" s="7">
        <v>145111</v>
      </c>
      <c r="K542" s="8">
        <v>43437</v>
      </c>
      <c r="L542" s="9">
        <v>0.260416666666667</v>
      </c>
      <c r="M542" s="10">
        <v>8</v>
      </c>
      <c r="N542" s="8" t="str">
        <f t="shared" si="16"/>
        <v>Dec</v>
      </c>
      <c r="O542">
        <f t="shared" si="17"/>
        <v>2018</v>
      </c>
    </row>
    <row r="543" spans="2:15">
      <c r="B543" s="3" t="s">
        <v>2145</v>
      </c>
      <c r="C543" t="s">
        <v>82</v>
      </c>
      <c r="D543" t="s">
        <v>2146</v>
      </c>
      <c r="E543" t="s">
        <v>2147</v>
      </c>
      <c r="F543" t="s">
        <v>250</v>
      </c>
      <c r="G543" t="s">
        <v>251</v>
      </c>
      <c r="H543" t="s">
        <v>27</v>
      </c>
      <c r="I543" s="6">
        <v>98402</v>
      </c>
      <c r="J543" s="7">
        <v>145003</v>
      </c>
      <c r="K543" s="8">
        <v>43104</v>
      </c>
      <c r="L543" s="9">
        <v>0.236574074074074</v>
      </c>
      <c r="M543" s="10">
        <v>3</v>
      </c>
      <c r="N543" s="8" t="str">
        <f t="shared" si="16"/>
        <v>Jan</v>
      </c>
      <c r="O543">
        <f t="shared" si="17"/>
        <v>2018</v>
      </c>
    </row>
    <row r="544" spans="2:15">
      <c r="B544" s="3" t="s">
        <v>2148</v>
      </c>
      <c r="C544" t="s">
        <v>304</v>
      </c>
      <c r="D544" t="s">
        <v>2149</v>
      </c>
      <c r="E544" t="s">
        <v>2150</v>
      </c>
      <c r="F544" t="s">
        <v>1168</v>
      </c>
      <c r="G544" t="s">
        <v>208</v>
      </c>
      <c r="H544" t="s">
        <v>26</v>
      </c>
      <c r="I544" s="6">
        <v>76102</v>
      </c>
      <c r="J544" s="7">
        <v>144912</v>
      </c>
      <c r="K544" s="8">
        <v>43787</v>
      </c>
      <c r="L544" s="9">
        <v>0.338993055555556</v>
      </c>
      <c r="M544" s="10">
        <v>8</v>
      </c>
      <c r="N544" s="8" t="str">
        <f t="shared" si="16"/>
        <v>Nov</v>
      </c>
      <c r="O544">
        <f t="shared" si="17"/>
        <v>2019</v>
      </c>
    </row>
    <row r="545" spans="2:15">
      <c r="B545" s="3" t="s">
        <v>2151</v>
      </c>
      <c r="C545" t="s">
        <v>482</v>
      </c>
      <c r="D545" t="s">
        <v>2152</v>
      </c>
      <c r="E545" t="s">
        <v>2153</v>
      </c>
      <c r="F545" t="s">
        <v>702</v>
      </c>
      <c r="G545" t="s">
        <v>486</v>
      </c>
      <c r="H545" t="s">
        <v>25</v>
      </c>
      <c r="I545" s="6">
        <v>70801</v>
      </c>
      <c r="J545" s="7">
        <v>144761</v>
      </c>
      <c r="K545" s="8">
        <v>42543</v>
      </c>
      <c r="L545" s="9">
        <v>0.1175</v>
      </c>
      <c r="M545" s="10">
        <v>8</v>
      </c>
      <c r="N545" s="8" t="str">
        <f t="shared" si="16"/>
        <v>Jun</v>
      </c>
      <c r="O545">
        <f t="shared" si="17"/>
        <v>2016</v>
      </c>
    </row>
    <row r="546" spans="2:15">
      <c r="B546" s="3" t="s">
        <v>2154</v>
      </c>
      <c r="C546" t="s">
        <v>288</v>
      </c>
      <c r="D546" t="s">
        <v>2155</v>
      </c>
      <c r="E546" t="s">
        <v>2156</v>
      </c>
      <c r="F546" t="s">
        <v>572</v>
      </c>
      <c r="G546" t="s">
        <v>68</v>
      </c>
      <c r="H546" t="s">
        <v>26</v>
      </c>
      <c r="I546" s="6">
        <v>85281</v>
      </c>
      <c r="J546" s="7">
        <v>144633</v>
      </c>
      <c r="K546" s="8">
        <v>42439</v>
      </c>
      <c r="L546" s="9">
        <v>0.990590277777778</v>
      </c>
      <c r="M546" s="10">
        <v>5</v>
      </c>
      <c r="N546" s="8" t="str">
        <f t="shared" si="16"/>
        <v>Mar</v>
      </c>
      <c r="O546">
        <f t="shared" si="17"/>
        <v>2016</v>
      </c>
    </row>
    <row r="547" spans="2:15">
      <c r="B547" s="3" t="s">
        <v>2157</v>
      </c>
      <c r="C547" t="s">
        <v>129</v>
      </c>
      <c r="D547" t="s">
        <v>2158</v>
      </c>
      <c r="E547" t="s">
        <v>2159</v>
      </c>
      <c r="F547" t="s">
        <v>245</v>
      </c>
      <c r="G547" t="s">
        <v>208</v>
      </c>
      <c r="H547" t="s">
        <v>26</v>
      </c>
      <c r="I547" s="6">
        <v>76701</v>
      </c>
      <c r="J547" s="7">
        <v>144603</v>
      </c>
      <c r="K547" s="8">
        <v>42944</v>
      </c>
      <c r="L547" s="9">
        <v>0.723842592592593</v>
      </c>
      <c r="M547" s="10">
        <v>2</v>
      </c>
      <c r="N547" s="8" t="str">
        <f t="shared" si="16"/>
        <v>Jul</v>
      </c>
      <c r="O547">
        <f t="shared" si="17"/>
        <v>2017</v>
      </c>
    </row>
    <row r="548" spans="2:15">
      <c r="B548" s="3" t="s">
        <v>2160</v>
      </c>
      <c r="C548" t="s">
        <v>400</v>
      </c>
      <c r="D548" t="s">
        <v>2161</v>
      </c>
      <c r="E548" t="s">
        <v>2162</v>
      </c>
      <c r="F548" t="s">
        <v>240</v>
      </c>
      <c r="G548" t="s">
        <v>149</v>
      </c>
      <c r="H548" t="s">
        <v>27</v>
      </c>
      <c r="I548" s="6">
        <v>91790</v>
      </c>
      <c r="J548" s="7">
        <v>144494</v>
      </c>
      <c r="K548" s="8">
        <v>43370</v>
      </c>
      <c r="L548" s="9">
        <v>0.586631944444444</v>
      </c>
      <c r="M548" s="10">
        <v>8</v>
      </c>
      <c r="N548" s="8" t="str">
        <f t="shared" si="16"/>
        <v>Sep</v>
      </c>
      <c r="O548">
        <f t="shared" si="17"/>
        <v>2018</v>
      </c>
    </row>
    <row r="549" spans="2:15">
      <c r="B549" s="3" t="s">
        <v>2163</v>
      </c>
      <c r="C549" t="s">
        <v>755</v>
      </c>
      <c r="D549" t="s">
        <v>2164</v>
      </c>
      <c r="E549" t="s">
        <v>2165</v>
      </c>
      <c r="F549" t="s">
        <v>2166</v>
      </c>
      <c r="G549" t="s">
        <v>665</v>
      </c>
      <c r="H549" t="s">
        <v>23</v>
      </c>
      <c r="I549" s="6">
        <v>60540</v>
      </c>
      <c r="J549" s="7">
        <v>144142</v>
      </c>
      <c r="K549" s="8">
        <v>43767</v>
      </c>
      <c r="L549" s="9">
        <v>0.446875</v>
      </c>
      <c r="M549" s="10">
        <v>2</v>
      </c>
      <c r="N549" s="8" t="str">
        <f t="shared" si="16"/>
        <v>Oct</v>
      </c>
      <c r="O549">
        <f t="shared" si="17"/>
        <v>2019</v>
      </c>
    </row>
    <row r="550" spans="2:15">
      <c r="B550" s="3" t="s">
        <v>2167</v>
      </c>
      <c r="C550" t="s">
        <v>510</v>
      </c>
      <c r="D550" t="s">
        <v>2168</v>
      </c>
      <c r="E550" t="s">
        <v>2169</v>
      </c>
      <c r="F550" t="s">
        <v>271</v>
      </c>
      <c r="G550" t="s">
        <v>272</v>
      </c>
      <c r="H550" t="s">
        <v>25</v>
      </c>
      <c r="I550" s="6">
        <v>99501</v>
      </c>
      <c r="J550" s="7">
        <v>144106</v>
      </c>
      <c r="K550" s="8">
        <v>43205</v>
      </c>
      <c r="L550" s="9">
        <v>0.000115740740740741</v>
      </c>
      <c r="M550" s="10">
        <v>1</v>
      </c>
      <c r="N550" s="8" t="str">
        <f t="shared" si="16"/>
        <v>Apr</v>
      </c>
      <c r="O550">
        <f t="shared" si="17"/>
        <v>2018</v>
      </c>
    </row>
    <row r="551" spans="2:15">
      <c r="B551" s="3" t="s">
        <v>2170</v>
      </c>
      <c r="C551" t="s">
        <v>367</v>
      </c>
      <c r="D551" t="s">
        <v>2171</v>
      </c>
      <c r="E551" t="s">
        <v>2172</v>
      </c>
      <c r="F551" t="s">
        <v>499</v>
      </c>
      <c r="G551" t="s">
        <v>186</v>
      </c>
      <c r="H551" t="s">
        <v>23</v>
      </c>
      <c r="I551" s="6">
        <v>44301</v>
      </c>
      <c r="J551" s="7">
        <v>144105</v>
      </c>
      <c r="K551" s="8">
        <v>43574</v>
      </c>
      <c r="L551" s="9">
        <v>0.563668981481481</v>
      </c>
      <c r="M551" s="10">
        <v>7</v>
      </c>
      <c r="N551" s="8" t="str">
        <f t="shared" si="16"/>
        <v>Apr</v>
      </c>
      <c r="O551">
        <f t="shared" si="17"/>
        <v>2019</v>
      </c>
    </row>
    <row r="552" spans="2:15">
      <c r="B552" s="3" t="s">
        <v>2173</v>
      </c>
      <c r="C552" t="s">
        <v>1895</v>
      </c>
      <c r="D552" t="s">
        <v>2174</v>
      </c>
      <c r="E552" t="s">
        <v>2175</v>
      </c>
      <c r="F552" t="s">
        <v>745</v>
      </c>
      <c r="G552" t="s">
        <v>192</v>
      </c>
      <c r="H552" t="s">
        <v>25</v>
      </c>
      <c r="I552" s="6">
        <v>22301</v>
      </c>
      <c r="J552" s="7">
        <v>144078</v>
      </c>
      <c r="K552" s="8">
        <v>42439</v>
      </c>
      <c r="L552" s="9">
        <v>0.839699074074074</v>
      </c>
      <c r="M552" s="10">
        <v>3</v>
      </c>
      <c r="N552" s="8" t="str">
        <f t="shared" si="16"/>
        <v>Mar</v>
      </c>
      <c r="O552">
        <f t="shared" si="17"/>
        <v>2016</v>
      </c>
    </row>
    <row r="553" spans="2:15">
      <c r="B553" s="3" t="s">
        <v>2176</v>
      </c>
      <c r="C553" t="s">
        <v>89</v>
      </c>
      <c r="D553" t="s">
        <v>2177</v>
      </c>
      <c r="E553" t="s">
        <v>2178</v>
      </c>
      <c r="F553" t="s">
        <v>286</v>
      </c>
      <c r="G553" t="s">
        <v>208</v>
      </c>
      <c r="H553" t="s">
        <v>26</v>
      </c>
      <c r="I553" s="6">
        <v>78401</v>
      </c>
      <c r="J553" s="7">
        <v>144036</v>
      </c>
      <c r="K553" s="8">
        <v>42992</v>
      </c>
      <c r="L553" s="9">
        <v>0.265972222222222</v>
      </c>
      <c r="M553" s="10">
        <v>2</v>
      </c>
      <c r="N553" s="8" t="str">
        <f t="shared" si="16"/>
        <v>Sep</v>
      </c>
      <c r="O553">
        <f t="shared" si="17"/>
        <v>2017</v>
      </c>
    </row>
    <row r="554" spans="2:15">
      <c r="B554" s="3" t="s">
        <v>2179</v>
      </c>
      <c r="C554" t="s">
        <v>1181</v>
      </c>
      <c r="D554" t="s">
        <v>2180</v>
      </c>
      <c r="E554" t="s">
        <v>2181</v>
      </c>
      <c r="F554" t="s">
        <v>361</v>
      </c>
      <c r="G554" t="s">
        <v>104</v>
      </c>
      <c r="H554" t="s">
        <v>23</v>
      </c>
      <c r="I554" s="6">
        <v>48089</v>
      </c>
      <c r="J554" s="7">
        <v>143972</v>
      </c>
      <c r="K554" s="8">
        <v>43242</v>
      </c>
      <c r="L554" s="9">
        <v>0.0241666666666667</v>
      </c>
      <c r="M554" s="10">
        <v>3</v>
      </c>
      <c r="N554" s="8" t="str">
        <f t="shared" si="16"/>
        <v>May</v>
      </c>
      <c r="O554">
        <f t="shared" si="17"/>
        <v>2018</v>
      </c>
    </row>
    <row r="555" spans="2:15">
      <c r="B555" s="3" t="s">
        <v>2182</v>
      </c>
      <c r="C555" t="s">
        <v>946</v>
      </c>
      <c r="D555" t="s">
        <v>2183</v>
      </c>
      <c r="E555" t="s">
        <v>2184</v>
      </c>
      <c r="F555" t="s">
        <v>702</v>
      </c>
      <c r="G555" t="s">
        <v>486</v>
      </c>
      <c r="H555" t="s">
        <v>25</v>
      </c>
      <c r="I555" s="6">
        <v>70801</v>
      </c>
      <c r="J555" s="7">
        <v>143903</v>
      </c>
      <c r="K555" s="8">
        <v>43729</v>
      </c>
      <c r="L555" s="9">
        <v>0.810798611111111</v>
      </c>
      <c r="M555" s="10">
        <v>3</v>
      </c>
      <c r="N555" s="8" t="str">
        <f t="shared" si="16"/>
        <v>Sep</v>
      </c>
      <c r="O555">
        <f t="shared" si="17"/>
        <v>2019</v>
      </c>
    </row>
    <row r="556" spans="2:15">
      <c r="B556" s="3" t="s">
        <v>2185</v>
      </c>
      <c r="C556" t="s">
        <v>283</v>
      </c>
      <c r="D556" t="s">
        <v>2186</v>
      </c>
      <c r="E556" t="s">
        <v>2187</v>
      </c>
      <c r="F556" t="s">
        <v>207</v>
      </c>
      <c r="G556" t="s">
        <v>192</v>
      </c>
      <c r="H556" t="s">
        <v>25</v>
      </c>
      <c r="I556" s="6">
        <v>22201</v>
      </c>
      <c r="J556" s="7">
        <v>143840</v>
      </c>
      <c r="K556" s="8">
        <v>43163</v>
      </c>
      <c r="L556" s="9">
        <v>0.368912037037037</v>
      </c>
      <c r="M556" s="10">
        <v>8</v>
      </c>
      <c r="N556" s="8" t="str">
        <f t="shared" si="16"/>
        <v>Mar</v>
      </c>
      <c r="O556">
        <f t="shared" si="17"/>
        <v>2018</v>
      </c>
    </row>
    <row r="557" spans="2:15">
      <c r="B557" s="3" t="s">
        <v>2188</v>
      </c>
      <c r="C557" t="s">
        <v>372</v>
      </c>
      <c r="D557" t="s">
        <v>2189</v>
      </c>
      <c r="E557" t="s">
        <v>2190</v>
      </c>
      <c r="F557" t="s">
        <v>641</v>
      </c>
      <c r="G557" t="s">
        <v>149</v>
      </c>
      <c r="H557" t="s">
        <v>27</v>
      </c>
      <c r="I557" s="6">
        <v>95350</v>
      </c>
      <c r="J557" s="7">
        <v>143765</v>
      </c>
      <c r="K557" s="8">
        <v>42935</v>
      </c>
      <c r="L557" s="9">
        <v>0.590081018518518</v>
      </c>
      <c r="M557" s="10">
        <v>1</v>
      </c>
      <c r="N557" s="8" t="str">
        <f t="shared" si="16"/>
        <v>Jul</v>
      </c>
      <c r="O557">
        <f t="shared" si="17"/>
        <v>2017</v>
      </c>
    </row>
    <row r="558" spans="2:15">
      <c r="B558" s="3" t="s">
        <v>2191</v>
      </c>
      <c r="C558" t="s">
        <v>1210</v>
      </c>
      <c r="D558" t="s">
        <v>2192</v>
      </c>
      <c r="E558" t="s">
        <v>2193</v>
      </c>
      <c r="F558" t="s">
        <v>1018</v>
      </c>
      <c r="G558" t="s">
        <v>104</v>
      </c>
      <c r="H558" t="s">
        <v>23</v>
      </c>
      <c r="I558" s="6">
        <v>48502</v>
      </c>
      <c r="J558" s="7">
        <v>143527</v>
      </c>
      <c r="K558" s="8">
        <v>43725</v>
      </c>
      <c r="L558" s="9">
        <v>0.927581018518519</v>
      </c>
      <c r="M558" s="10">
        <v>2</v>
      </c>
      <c r="N558" s="8" t="str">
        <f t="shared" si="16"/>
        <v>Sep</v>
      </c>
      <c r="O558">
        <f t="shared" si="17"/>
        <v>2019</v>
      </c>
    </row>
    <row r="559" spans="2:15">
      <c r="B559" s="3" t="s">
        <v>2194</v>
      </c>
      <c r="C559" t="s">
        <v>1047</v>
      </c>
      <c r="D559" t="s">
        <v>2195</v>
      </c>
      <c r="E559" t="s">
        <v>2196</v>
      </c>
      <c r="F559" t="s">
        <v>138</v>
      </c>
      <c r="G559" t="s">
        <v>99</v>
      </c>
      <c r="H559" t="s">
        <v>23</v>
      </c>
      <c r="I559" s="6">
        <v>66603</v>
      </c>
      <c r="J559" s="7">
        <v>143318</v>
      </c>
      <c r="K559" s="8">
        <v>42977</v>
      </c>
      <c r="L559" s="9">
        <v>0.277858796296296</v>
      </c>
      <c r="M559" s="10">
        <v>3</v>
      </c>
      <c r="N559" s="8" t="str">
        <f t="shared" si="16"/>
        <v>Aug</v>
      </c>
      <c r="O559">
        <f t="shared" si="17"/>
        <v>2017</v>
      </c>
    </row>
    <row r="560" spans="2:15">
      <c r="B560" s="3" t="s">
        <v>2197</v>
      </c>
      <c r="C560" t="s">
        <v>838</v>
      </c>
      <c r="D560" t="s">
        <v>2198</v>
      </c>
      <c r="E560" t="s">
        <v>2199</v>
      </c>
      <c r="F560" t="s">
        <v>356</v>
      </c>
      <c r="G560" t="s">
        <v>235</v>
      </c>
      <c r="H560" t="s">
        <v>25</v>
      </c>
      <c r="I560" s="6">
        <v>28304</v>
      </c>
      <c r="J560" s="7">
        <v>143214</v>
      </c>
      <c r="K560" s="8">
        <v>43242</v>
      </c>
      <c r="L560" s="9">
        <v>0.519201388888889</v>
      </c>
      <c r="M560" s="10">
        <v>2</v>
      </c>
      <c r="N560" s="8" t="str">
        <f t="shared" si="16"/>
        <v>May</v>
      </c>
      <c r="O560">
        <f t="shared" si="17"/>
        <v>2018</v>
      </c>
    </row>
    <row r="561" spans="2:15">
      <c r="B561" s="3" t="s">
        <v>2200</v>
      </c>
      <c r="C561" t="s">
        <v>908</v>
      </c>
      <c r="D561" t="s">
        <v>2201</v>
      </c>
      <c r="E561" t="s">
        <v>2202</v>
      </c>
      <c r="F561" t="s">
        <v>191</v>
      </c>
      <c r="G561" t="s">
        <v>192</v>
      </c>
      <c r="H561" t="s">
        <v>25</v>
      </c>
      <c r="I561" s="6">
        <v>23502</v>
      </c>
      <c r="J561" s="7">
        <v>143186</v>
      </c>
      <c r="K561" s="8">
        <v>42705</v>
      </c>
      <c r="L561" s="9">
        <v>0.0074884259259258</v>
      </c>
      <c r="M561" s="10">
        <v>5</v>
      </c>
      <c r="N561" s="8" t="str">
        <f t="shared" si="16"/>
        <v>Dec</v>
      </c>
      <c r="O561">
        <f t="shared" si="17"/>
        <v>2016</v>
      </c>
    </row>
    <row r="562" spans="2:15">
      <c r="B562" s="3" t="s">
        <v>2203</v>
      </c>
      <c r="C562" t="s">
        <v>418</v>
      </c>
      <c r="D562" t="s">
        <v>2204</v>
      </c>
      <c r="E562" t="s">
        <v>2205</v>
      </c>
      <c r="F562" t="s">
        <v>932</v>
      </c>
      <c r="G562" t="s">
        <v>933</v>
      </c>
      <c r="H562" t="s">
        <v>24</v>
      </c>
      <c r="I562" s="6">
        <v>21201</v>
      </c>
      <c r="J562" s="7">
        <v>143056</v>
      </c>
      <c r="K562" s="8">
        <v>43547</v>
      </c>
      <c r="L562" s="9">
        <v>0.490104166666667</v>
      </c>
      <c r="M562" s="10">
        <v>6</v>
      </c>
      <c r="N562" s="8" t="str">
        <f t="shared" si="16"/>
        <v>Mar</v>
      </c>
      <c r="O562">
        <f t="shared" si="17"/>
        <v>2019</v>
      </c>
    </row>
    <row r="563" spans="2:15">
      <c r="B563" s="3" t="s">
        <v>2206</v>
      </c>
      <c r="C563" t="s">
        <v>1173</v>
      </c>
      <c r="D563" t="s">
        <v>2207</v>
      </c>
      <c r="E563" t="s">
        <v>2208</v>
      </c>
      <c r="F563" t="s">
        <v>1132</v>
      </c>
      <c r="G563" t="s">
        <v>160</v>
      </c>
      <c r="H563" t="s">
        <v>25</v>
      </c>
      <c r="I563" s="6">
        <v>37402</v>
      </c>
      <c r="J563" s="7">
        <v>142906</v>
      </c>
      <c r="K563" s="8">
        <v>43775</v>
      </c>
      <c r="L563" s="9">
        <v>0.338055555555556</v>
      </c>
      <c r="M563" s="10">
        <v>6</v>
      </c>
      <c r="N563" s="8" t="str">
        <f t="shared" si="16"/>
        <v>Nov</v>
      </c>
      <c r="O563">
        <f t="shared" si="17"/>
        <v>2019</v>
      </c>
    </row>
    <row r="564" spans="2:15">
      <c r="B564" s="3" t="s">
        <v>2209</v>
      </c>
      <c r="C564" t="s">
        <v>112</v>
      </c>
      <c r="D564" t="s">
        <v>2210</v>
      </c>
      <c r="E564" t="s">
        <v>2211</v>
      </c>
      <c r="F564" t="s">
        <v>1886</v>
      </c>
      <c r="G564" t="s">
        <v>1887</v>
      </c>
      <c r="H564" t="s">
        <v>25</v>
      </c>
      <c r="I564" s="6">
        <v>72201</v>
      </c>
      <c r="J564" s="7">
        <v>142655</v>
      </c>
      <c r="K564" s="8">
        <v>43299</v>
      </c>
      <c r="L564" s="9">
        <v>0.358368055555556</v>
      </c>
      <c r="M564" s="10">
        <v>3</v>
      </c>
      <c r="N564" s="8" t="str">
        <f t="shared" si="16"/>
        <v>Jul</v>
      </c>
      <c r="O564">
        <f t="shared" si="17"/>
        <v>2018</v>
      </c>
    </row>
    <row r="565" spans="2:15">
      <c r="B565" s="3" t="s">
        <v>2212</v>
      </c>
      <c r="C565" t="s">
        <v>2213</v>
      </c>
      <c r="D565" t="s">
        <v>2214</v>
      </c>
      <c r="E565" t="s">
        <v>2215</v>
      </c>
      <c r="F565" t="s">
        <v>522</v>
      </c>
      <c r="G565" t="s">
        <v>104</v>
      </c>
      <c r="H565" t="s">
        <v>23</v>
      </c>
      <c r="I565" s="6">
        <v>48310</v>
      </c>
      <c r="J565" s="7">
        <v>142147</v>
      </c>
      <c r="K565" s="8">
        <v>43069</v>
      </c>
      <c r="L565" s="9">
        <v>0.807974537037037</v>
      </c>
      <c r="M565" s="10">
        <v>5</v>
      </c>
      <c r="N565" s="8" t="str">
        <f t="shared" si="16"/>
        <v>Nov</v>
      </c>
      <c r="O565">
        <f t="shared" si="17"/>
        <v>2017</v>
      </c>
    </row>
    <row r="566" spans="2:15">
      <c r="B566" s="3" t="s">
        <v>2216</v>
      </c>
      <c r="C566" t="s">
        <v>210</v>
      </c>
      <c r="D566" t="s">
        <v>2217</v>
      </c>
      <c r="E566" t="s">
        <v>2218</v>
      </c>
      <c r="F566" t="s">
        <v>2219</v>
      </c>
      <c r="G566" t="s">
        <v>448</v>
      </c>
      <c r="H566" t="s">
        <v>27</v>
      </c>
      <c r="I566" s="6">
        <v>97201</v>
      </c>
      <c r="J566" s="7">
        <v>142049</v>
      </c>
      <c r="K566" s="8">
        <v>42917</v>
      </c>
      <c r="L566" s="9">
        <v>0.87244212962963</v>
      </c>
      <c r="M566" s="10">
        <v>8</v>
      </c>
      <c r="N566" s="8" t="str">
        <f t="shared" si="16"/>
        <v>Jul</v>
      </c>
      <c r="O566">
        <f t="shared" si="17"/>
        <v>2017</v>
      </c>
    </row>
    <row r="567" spans="2:15">
      <c r="B567" s="3" t="s">
        <v>2220</v>
      </c>
      <c r="C567" t="s">
        <v>999</v>
      </c>
      <c r="D567" t="s">
        <v>2221</v>
      </c>
      <c r="E567" t="s">
        <v>2222</v>
      </c>
      <c r="F567" t="s">
        <v>1731</v>
      </c>
      <c r="G567" t="s">
        <v>149</v>
      </c>
      <c r="H567" t="s">
        <v>27</v>
      </c>
      <c r="I567" s="6">
        <v>92665</v>
      </c>
      <c r="J567" s="7">
        <v>141933</v>
      </c>
      <c r="K567" s="8">
        <v>43601</v>
      </c>
      <c r="L567" s="9">
        <v>0.292291666666667</v>
      </c>
      <c r="M567" s="10">
        <v>6</v>
      </c>
      <c r="N567" s="8" t="str">
        <f t="shared" si="16"/>
        <v>May</v>
      </c>
      <c r="O567">
        <f t="shared" si="17"/>
        <v>2019</v>
      </c>
    </row>
    <row r="568" spans="2:15">
      <c r="B568" s="3" t="s">
        <v>2223</v>
      </c>
      <c r="C568" t="s">
        <v>545</v>
      </c>
      <c r="D568" t="s">
        <v>2224</v>
      </c>
      <c r="E568" t="s">
        <v>2225</v>
      </c>
      <c r="F568" t="s">
        <v>587</v>
      </c>
      <c r="G568" t="s">
        <v>588</v>
      </c>
      <c r="H568" t="s">
        <v>27</v>
      </c>
      <c r="I568" s="6">
        <v>96813</v>
      </c>
      <c r="J568" s="7">
        <v>141737</v>
      </c>
      <c r="K568" s="8">
        <v>43542</v>
      </c>
      <c r="L568" s="9">
        <v>0.815497685185185</v>
      </c>
      <c r="M568" s="10">
        <v>3</v>
      </c>
      <c r="N568" s="8" t="str">
        <f t="shared" si="16"/>
        <v>Mar</v>
      </c>
      <c r="O568">
        <f t="shared" si="17"/>
        <v>2019</v>
      </c>
    </row>
    <row r="569" spans="2:15">
      <c r="B569" s="3" t="s">
        <v>2226</v>
      </c>
      <c r="C569" t="s">
        <v>545</v>
      </c>
      <c r="D569" t="s">
        <v>2227</v>
      </c>
      <c r="E569" t="s">
        <v>2228</v>
      </c>
      <c r="F569" t="s">
        <v>1430</v>
      </c>
      <c r="G569" t="s">
        <v>149</v>
      </c>
      <c r="H569" t="s">
        <v>27</v>
      </c>
      <c r="I569" s="6">
        <v>95814</v>
      </c>
      <c r="J569" s="7">
        <v>141477</v>
      </c>
      <c r="K569" s="8">
        <v>42438</v>
      </c>
      <c r="L569" s="9">
        <v>0.348842592592593</v>
      </c>
      <c r="M569" s="10">
        <v>1</v>
      </c>
      <c r="N569" s="8" t="str">
        <f t="shared" si="16"/>
        <v>Mar</v>
      </c>
      <c r="O569">
        <f t="shared" si="17"/>
        <v>2016</v>
      </c>
    </row>
    <row r="570" spans="2:15">
      <c r="B570" s="3" t="s">
        <v>2229</v>
      </c>
      <c r="C570" t="s">
        <v>1062</v>
      </c>
      <c r="D570" t="s">
        <v>2230</v>
      </c>
      <c r="E570" t="s">
        <v>2231</v>
      </c>
      <c r="F570" t="s">
        <v>2232</v>
      </c>
      <c r="G570" t="s">
        <v>208</v>
      </c>
      <c r="H570" t="s">
        <v>26</v>
      </c>
      <c r="I570" s="6">
        <v>79901</v>
      </c>
      <c r="J570" s="7">
        <v>141474</v>
      </c>
      <c r="K570" s="8">
        <v>43697</v>
      </c>
      <c r="L570" s="9">
        <v>0.063287037037037</v>
      </c>
      <c r="M570" s="10">
        <v>5</v>
      </c>
      <c r="N570" s="8" t="str">
        <f t="shared" si="16"/>
        <v>Aug</v>
      </c>
      <c r="O570">
        <f t="shared" si="17"/>
        <v>2019</v>
      </c>
    </row>
    <row r="571" spans="2:15">
      <c r="B571" s="3" t="s">
        <v>2233</v>
      </c>
      <c r="C571" t="s">
        <v>699</v>
      </c>
      <c r="D571" t="s">
        <v>2234</v>
      </c>
      <c r="E571" t="s">
        <v>2235</v>
      </c>
      <c r="F571" t="s">
        <v>154</v>
      </c>
      <c r="G571" t="s">
        <v>149</v>
      </c>
      <c r="H571" t="s">
        <v>27</v>
      </c>
      <c r="I571" s="6">
        <v>93001</v>
      </c>
      <c r="J571" s="7">
        <v>141416</v>
      </c>
      <c r="K571" s="8">
        <v>43575</v>
      </c>
      <c r="L571" s="9">
        <v>0.472893518518519</v>
      </c>
      <c r="M571" s="10">
        <v>3</v>
      </c>
      <c r="N571" s="8" t="str">
        <f t="shared" si="16"/>
        <v>Apr</v>
      </c>
      <c r="O571">
        <f t="shared" si="17"/>
        <v>2019</v>
      </c>
    </row>
    <row r="572" spans="2:15">
      <c r="B572" s="3" t="s">
        <v>2236</v>
      </c>
      <c r="C572" t="s">
        <v>647</v>
      </c>
      <c r="D572" t="s">
        <v>2237</v>
      </c>
      <c r="E572" t="s">
        <v>2238</v>
      </c>
      <c r="F572" t="s">
        <v>1405</v>
      </c>
      <c r="G572" t="s">
        <v>427</v>
      </c>
      <c r="H572" t="s">
        <v>27</v>
      </c>
      <c r="I572" s="6">
        <v>89101</v>
      </c>
      <c r="J572" s="7">
        <v>141372</v>
      </c>
      <c r="K572" s="8">
        <v>43818</v>
      </c>
      <c r="L572" s="9">
        <v>0.117731481481481</v>
      </c>
      <c r="M572" s="10">
        <v>1</v>
      </c>
      <c r="N572" s="8" t="str">
        <f t="shared" si="16"/>
        <v>Dec</v>
      </c>
      <c r="O572">
        <f t="shared" si="17"/>
        <v>2019</v>
      </c>
    </row>
    <row r="573" spans="2:15">
      <c r="B573" s="3" t="s">
        <v>2239</v>
      </c>
      <c r="C573" t="s">
        <v>337</v>
      </c>
      <c r="D573" t="s">
        <v>2240</v>
      </c>
      <c r="E573" t="s">
        <v>2241</v>
      </c>
      <c r="F573" t="s">
        <v>230</v>
      </c>
      <c r="G573" t="s">
        <v>149</v>
      </c>
      <c r="H573" t="s">
        <v>27</v>
      </c>
      <c r="I573" s="6">
        <v>95661</v>
      </c>
      <c r="J573" s="7">
        <v>141320</v>
      </c>
      <c r="K573" s="8">
        <v>42940</v>
      </c>
      <c r="L573" s="9">
        <v>0.473368055555556</v>
      </c>
      <c r="M573" s="10">
        <v>3</v>
      </c>
      <c r="N573" s="8" t="str">
        <f t="shared" si="16"/>
        <v>Jul</v>
      </c>
      <c r="O573">
        <f t="shared" si="17"/>
        <v>2017</v>
      </c>
    </row>
    <row r="574" spans="2:15">
      <c r="B574" s="3" t="s">
        <v>2242</v>
      </c>
      <c r="C574" t="s">
        <v>1502</v>
      </c>
      <c r="D574" t="s">
        <v>2243</v>
      </c>
      <c r="E574" t="s">
        <v>2244</v>
      </c>
      <c r="F574" t="s">
        <v>522</v>
      </c>
      <c r="G574" t="s">
        <v>104</v>
      </c>
      <c r="H574" t="s">
        <v>23</v>
      </c>
      <c r="I574" s="6">
        <v>48310</v>
      </c>
      <c r="J574" s="7">
        <v>141056</v>
      </c>
      <c r="K574" s="8">
        <v>43414</v>
      </c>
      <c r="L574" s="9">
        <v>0.571967592592593</v>
      </c>
      <c r="M574" s="10">
        <v>1</v>
      </c>
      <c r="N574" s="8" t="str">
        <f t="shared" si="16"/>
        <v>Nov</v>
      </c>
      <c r="O574">
        <f t="shared" si="17"/>
        <v>2018</v>
      </c>
    </row>
    <row r="575" spans="2:15">
      <c r="B575" s="3" t="s">
        <v>2245</v>
      </c>
      <c r="C575" t="s">
        <v>1186</v>
      </c>
      <c r="D575" t="s">
        <v>2246</v>
      </c>
      <c r="E575" t="s">
        <v>2247</v>
      </c>
      <c r="F575" t="s">
        <v>716</v>
      </c>
      <c r="G575" t="s">
        <v>351</v>
      </c>
      <c r="H575" t="s">
        <v>23</v>
      </c>
      <c r="I575" s="6">
        <v>54302</v>
      </c>
      <c r="J575" s="7">
        <v>140986</v>
      </c>
      <c r="K575" s="8">
        <v>43048</v>
      </c>
      <c r="L575" s="9">
        <v>0.101273148148148</v>
      </c>
      <c r="M575" s="10">
        <v>5</v>
      </c>
      <c r="N575" s="8" t="str">
        <f t="shared" si="16"/>
        <v>Nov</v>
      </c>
      <c r="O575">
        <f t="shared" si="17"/>
        <v>2017</v>
      </c>
    </row>
    <row r="576" spans="2:15">
      <c r="B576" s="3" t="s">
        <v>2248</v>
      </c>
      <c r="C576" t="s">
        <v>826</v>
      </c>
      <c r="D576" t="s">
        <v>2249</v>
      </c>
      <c r="E576" t="s">
        <v>2250</v>
      </c>
      <c r="F576" t="s">
        <v>2251</v>
      </c>
      <c r="G576" t="s">
        <v>1290</v>
      </c>
      <c r="H576" t="s">
        <v>25</v>
      </c>
      <c r="I576" s="6">
        <v>40502</v>
      </c>
      <c r="J576" s="7">
        <v>140699</v>
      </c>
      <c r="K576" s="8">
        <v>43439</v>
      </c>
      <c r="L576" s="9">
        <v>0.209293981481481</v>
      </c>
      <c r="M576" s="10">
        <v>3</v>
      </c>
      <c r="N576" s="8" t="str">
        <f t="shared" si="16"/>
        <v>Dec</v>
      </c>
      <c r="O576">
        <f t="shared" si="17"/>
        <v>2018</v>
      </c>
    </row>
    <row r="577" spans="2:15">
      <c r="B577" s="3" t="s">
        <v>2252</v>
      </c>
      <c r="C577" t="s">
        <v>188</v>
      </c>
      <c r="D577" t="s">
        <v>2253</v>
      </c>
      <c r="E577" t="s">
        <v>2254</v>
      </c>
      <c r="F577" t="s">
        <v>480</v>
      </c>
      <c r="G577" t="s">
        <v>149</v>
      </c>
      <c r="H577" t="s">
        <v>27</v>
      </c>
      <c r="I577" s="6">
        <v>93701</v>
      </c>
      <c r="J577" s="7">
        <v>140664</v>
      </c>
      <c r="K577" s="8">
        <v>42012</v>
      </c>
      <c r="L577" s="9">
        <v>0.471527777777778</v>
      </c>
      <c r="M577" s="10">
        <v>2</v>
      </c>
      <c r="N577" s="8" t="str">
        <f t="shared" si="16"/>
        <v>Jan</v>
      </c>
      <c r="O577">
        <f t="shared" si="17"/>
        <v>2015</v>
      </c>
    </row>
    <row r="578" spans="2:15">
      <c r="B578" s="3" t="s">
        <v>2255</v>
      </c>
      <c r="C578" t="s">
        <v>1435</v>
      </c>
      <c r="D578" t="s">
        <v>2256</v>
      </c>
      <c r="E578" t="s">
        <v>2257</v>
      </c>
      <c r="F578" t="s">
        <v>495</v>
      </c>
      <c r="G578" t="s">
        <v>192</v>
      </c>
      <c r="H578" t="s">
        <v>25</v>
      </c>
      <c r="I578" s="6">
        <v>23601</v>
      </c>
      <c r="J578" s="7">
        <v>140622</v>
      </c>
      <c r="K578" s="8">
        <v>43793</v>
      </c>
      <c r="L578" s="9">
        <v>0.654375</v>
      </c>
      <c r="M578" s="10">
        <v>5</v>
      </c>
      <c r="N578" s="8" t="str">
        <f t="shared" si="16"/>
        <v>Nov</v>
      </c>
      <c r="O578">
        <f t="shared" si="17"/>
        <v>2019</v>
      </c>
    </row>
    <row r="579" spans="2:15">
      <c r="B579" s="3" t="s">
        <v>2258</v>
      </c>
      <c r="C579" t="s">
        <v>1301</v>
      </c>
      <c r="D579" t="s">
        <v>2259</v>
      </c>
      <c r="E579" t="s">
        <v>2260</v>
      </c>
      <c r="F579" t="s">
        <v>973</v>
      </c>
      <c r="G579" t="s">
        <v>149</v>
      </c>
      <c r="H579" t="s">
        <v>27</v>
      </c>
      <c r="I579" s="6">
        <v>95624</v>
      </c>
      <c r="J579" s="7">
        <v>140501</v>
      </c>
      <c r="K579" s="8">
        <v>42979</v>
      </c>
      <c r="L579" s="9">
        <v>0.354756944444444</v>
      </c>
      <c r="M579" s="10">
        <v>6</v>
      </c>
      <c r="N579" s="8" t="str">
        <f t="shared" si="16"/>
        <v>Sep</v>
      </c>
      <c r="O579">
        <f t="shared" si="17"/>
        <v>2017</v>
      </c>
    </row>
    <row r="580" spans="2:15">
      <c r="B580" s="3" t="s">
        <v>2261</v>
      </c>
      <c r="C580" t="s">
        <v>779</v>
      </c>
      <c r="D580" t="s">
        <v>2262</v>
      </c>
      <c r="E580" t="s">
        <v>2263</v>
      </c>
      <c r="F580" t="s">
        <v>398</v>
      </c>
      <c r="G580" t="s">
        <v>192</v>
      </c>
      <c r="H580" t="s">
        <v>25</v>
      </c>
      <c r="I580" s="6">
        <v>23219</v>
      </c>
      <c r="J580" s="7">
        <v>140156</v>
      </c>
      <c r="K580" s="8">
        <v>42406</v>
      </c>
      <c r="L580" s="9">
        <v>0.494710648148148</v>
      </c>
      <c r="M580" s="10">
        <v>5</v>
      </c>
      <c r="N580" s="8" t="str">
        <f t="shared" ref="N580:N643" si="18">TEXT(K580,"MMM")</f>
        <v>Feb</v>
      </c>
      <c r="O580">
        <f t="shared" ref="O580:O643" si="19">YEAR(K580)</f>
        <v>2016</v>
      </c>
    </row>
    <row r="581" spans="2:15">
      <c r="B581" s="3" t="s">
        <v>2264</v>
      </c>
      <c r="C581" t="s">
        <v>1186</v>
      </c>
      <c r="D581" t="s">
        <v>2265</v>
      </c>
      <c r="E581" s="81" t="s">
        <v>2266</v>
      </c>
      <c r="F581" s="81" t="s">
        <v>1648</v>
      </c>
      <c r="G581" t="s">
        <v>149</v>
      </c>
      <c r="H581" t="s">
        <v>27</v>
      </c>
      <c r="I581" s="6">
        <v>92054</v>
      </c>
      <c r="J581" s="7">
        <v>140143</v>
      </c>
      <c r="K581" s="8">
        <v>43813</v>
      </c>
      <c r="L581" s="9">
        <v>0.843946759259259</v>
      </c>
      <c r="M581" s="10">
        <v>4</v>
      </c>
      <c r="N581" s="8" t="str">
        <f t="shared" si="18"/>
        <v>Dec</v>
      </c>
      <c r="O581">
        <f t="shared" si="19"/>
        <v>2019</v>
      </c>
    </row>
    <row r="582" spans="2:15">
      <c r="B582" s="3" t="s">
        <v>2267</v>
      </c>
      <c r="C582" t="s">
        <v>1313</v>
      </c>
      <c r="D582" t="s">
        <v>2268</v>
      </c>
      <c r="E582" t="s">
        <v>2269</v>
      </c>
      <c r="F582" t="s">
        <v>890</v>
      </c>
      <c r="G582" t="s">
        <v>149</v>
      </c>
      <c r="H582" t="s">
        <v>27</v>
      </c>
      <c r="I582" s="6">
        <v>95401</v>
      </c>
      <c r="J582" s="7">
        <v>140043</v>
      </c>
      <c r="K582" s="8">
        <v>43426</v>
      </c>
      <c r="L582" s="9">
        <v>0.116990740740741</v>
      </c>
      <c r="M582" s="10">
        <v>5</v>
      </c>
      <c r="N582" s="8" t="str">
        <f t="shared" si="18"/>
        <v>Nov</v>
      </c>
      <c r="O582">
        <f t="shared" si="19"/>
        <v>2018</v>
      </c>
    </row>
    <row r="583" spans="2:15">
      <c r="B583" s="3" t="s">
        <v>2270</v>
      </c>
      <c r="C583" t="s">
        <v>1027</v>
      </c>
      <c r="D583" t="s">
        <v>2271</v>
      </c>
      <c r="E583" t="s">
        <v>2272</v>
      </c>
      <c r="F583" t="s">
        <v>824</v>
      </c>
      <c r="G583" t="s">
        <v>251</v>
      </c>
      <c r="H583" t="s">
        <v>27</v>
      </c>
      <c r="I583" s="6">
        <v>98101</v>
      </c>
      <c r="J583" s="7">
        <v>139592</v>
      </c>
      <c r="K583" s="8">
        <v>42178</v>
      </c>
      <c r="L583" s="9">
        <v>0.178969907407407</v>
      </c>
      <c r="M583" s="10">
        <v>3</v>
      </c>
      <c r="N583" s="8" t="str">
        <f t="shared" si="18"/>
        <v>Jun</v>
      </c>
      <c r="O583">
        <f t="shared" si="19"/>
        <v>2015</v>
      </c>
    </row>
    <row r="584" spans="2:15">
      <c r="B584" s="3" t="s">
        <v>2273</v>
      </c>
      <c r="C584" t="s">
        <v>76</v>
      </c>
      <c r="D584" t="s">
        <v>2274</v>
      </c>
      <c r="E584" t="s">
        <v>2275</v>
      </c>
      <c r="F584" t="s">
        <v>832</v>
      </c>
      <c r="G584" t="s">
        <v>202</v>
      </c>
      <c r="H584" t="s">
        <v>27</v>
      </c>
      <c r="I584" s="6">
        <v>80010</v>
      </c>
      <c r="J584" s="7">
        <v>139251</v>
      </c>
      <c r="K584" s="8">
        <v>41788</v>
      </c>
      <c r="L584" s="9">
        <v>0.0274652777777778</v>
      </c>
      <c r="M584" s="10">
        <v>5</v>
      </c>
      <c r="N584" s="8" t="str">
        <f t="shared" si="18"/>
        <v>May</v>
      </c>
      <c r="O584">
        <f t="shared" si="19"/>
        <v>2014</v>
      </c>
    </row>
    <row r="585" spans="2:15">
      <c r="B585" s="3" t="s">
        <v>2276</v>
      </c>
      <c r="C585" t="s">
        <v>381</v>
      </c>
      <c r="D585" t="s">
        <v>2277</v>
      </c>
      <c r="E585" t="s">
        <v>2278</v>
      </c>
      <c r="F585" t="s">
        <v>2279</v>
      </c>
      <c r="G585" t="s">
        <v>149</v>
      </c>
      <c r="H585" t="s">
        <v>27</v>
      </c>
      <c r="I585" s="6">
        <v>90650</v>
      </c>
      <c r="J585" s="7">
        <v>139149</v>
      </c>
      <c r="K585" s="8">
        <v>43484</v>
      </c>
      <c r="L585" s="9">
        <v>0.149571759259259</v>
      </c>
      <c r="M585" s="10">
        <v>3</v>
      </c>
      <c r="N585" s="8" t="str">
        <f t="shared" si="18"/>
        <v>Jan</v>
      </c>
      <c r="O585">
        <f t="shared" si="19"/>
        <v>2019</v>
      </c>
    </row>
    <row r="586" spans="2:15">
      <c r="B586" s="3" t="s">
        <v>2280</v>
      </c>
      <c r="C586" t="s">
        <v>699</v>
      </c>
      <c r="D586" t="s">
        <v>2281</v>
      </c>
      <c r="E586" s="81" t="s">
        <v>2282</v>
      </c>
      <c r="F586" s="81" t="s">
        <v>1814</v>
      </c>
      <c r="G586" t="s">
        <v>208</v>
      </c>
      <c r="H586" t="s">
        <v>26</v>
      </c>
      <c r="I586" s="6">
        <v>79401</v>
      </c>
      <c r="J586" s="7">
        <v>138985</v>
      </c>
      <c r="K586" s="8">
        <v>42597</v>
      </c>
      <c r="L586" s="9">
        <v>0.342650462962963</v>
      </c>
      <c r="M586" s="10">
        <v>7</v>
      </c>
      <c r="N586" s="8" t="str">
        <f t="shared" si="18"/>
        <v>Aug</v>
      </c>
      <c r="O586">
        <f t="shared" si="19"/>
        <v>2016</v>
      </c>
    </row>
    <row r="587" spans="2:15">
      <c r="B587" s="3" t="s">
        <v>2283</v>
      </c>
      <c r="C587" t="s">
        <v>1158</v>
      </c>
      <c r="D587" t="s">
        <v>2284</v>
      </c>
      <c r="E587" s="81" t="s">
        <v>2285</v>
      </c>
      <c r="F587" s="81" t="s">
        <v>2286</v>
      </c>
      <c r="G587" t="s">
        <v>80</v>
      </c>
      <c r="H587" t="s">
        <v>25</v>
      </c>
      <c r="I587" s="6">
        <v>33024</v>
      </c>
      <c r="J587" s="7">
        <v>138373</v>
      </c>
      <c r="K587" s="8">
        <v>42036</v>
      </c>
      <c r="L587" s="9">
        <v>0.148622685185185</v>
      </c>
      <c r="M587" s="10">
        <v>4</v>
      </c>
      <c r="N587" s="8" t="str">
        <f t="shared" si="18"/>
        <v>Feb</v>
      </c>
      <c r="O587">
        <f t="shared" si="19"/>
        <v>2015</v>
      </c>
    </row>
    <row r="588" spans="2:15">
      <c r="B588" s="3" t="s">
        <v>2287</v>
      </c>
      <c r="C588" t="s">
        <v>1900</v>
      </c>
      <c r="D588" t="s">
        <v>2288</v>
      </c>
      <c r="E588" t="s">
        <v>2289</v>
      </c>
      <c r="F588" t="s">
        <v>2134</v>
      </c>
      <c r="G588" t="s">
        <v>202</v>
      </c>
      <c r="H588" t="s">
        <v>27</v>
      </c>
      <c r="I588" s="6">
        <v>80521</v>
      </c>
      <c r="J588" s="7">
        <v>138308</v>
      </c>
      <c r="K588" s="8">
        <v>43162</v>
      </c>
      <c r="L588" s="9">
        <v>0.16900462962963</v>
      </c>
      <c r="M588" s="10">
        <v>2</v>
      </c>
      <c r="N588" s="8" t="str">
        <f t="shared" si="18"/>
        <v>Mar</v>
      </c>
      <c r="O588">
        <f t="shared" si="19"/>
        <v>2018</v>
      </c>
    </row>
    <row r="589" spans="2:15">
      <c r="B589" s="3" t="s">
        <v>2290</v>
      </c>
      <c r="C589" t="s">
        <v>124</v>
      </c>
      <c r="D589" t="s">
        <v>2291</v>
      </c>
      <c r="E589" t="s">
        <v>2292</v>
      </c>
      <c r="F589" t="s">
        <v>495</v>
      </c>
      <c r="G589" t="s">
        <v>192</v>
      </c>
      <c r="H589" t="s">
        <v>25</v>
      </c>
      <c r="I589" s="6">
        <v>23601</v>
      </c>
      <c r="J589" s="7">
        <v>138150</v>
      </c>
      <c r="K589" s="8">
        <v>43283</v>
      </c>
      <c r="L589" s="9">
        <v>0.587071759259259</v>
      </c>
      <c r="M589" s="10">
        <v>3</v>
      </c>
      <c r="N589" s="8" t="str">
        <f t="shared" si="18"/>
        <v>Jul</v>
      </c>
      <c r="O589">
        <f t="shared" si="19"/>
        <v>2018</v>
      </c>
    </row>
    <row r="590" spans="2:15">
      <c r="B590" s="3" t="s">
        <v>2293</v>
      </c>
      <c r="C590" t="s">
        <v>477</v>
      </c>
      <c r="D590" t="s">
        <v>2294</v>
      </c>
      <c r="E590" t="s">
        <v>2295</v>
      </c>
      <c r="F590" t="s">
        <v>932</v>
      </c>
      <c r="G590" t="s">
        <v>933</v>
      </c>
      <c r="H590" t="s">
        <v>24</v>
      </c>
      <c r="I590" s="6">
        <v>21201</v>
      </c>
      <c r="J590" s="7">
        <v>138146</v>
      </c>
      <c r="K590" s="8">
        <v>41784</v>
      </c>
      <c r="L590" s="9">
        <v>0.701828703703704</v>
      </c>
      <c r="M590" s="10">
        <v>2</v>
      </c>
      <c r="N590" s="8" t="str">
        <f t="shared" si="18"/>
        <v>May</v>
      </c>
      <c r="O590">
        <f t="shared" si="19"/>
        <v>2014</v>
      </c>
    </row>
    <row r="591" spans="2:15">
      <c r="B591" s="3" t="s">
        <v>2296</v>
      </c>
      <c r="C591" t="s">
        <v>2297</v>
      </c>
      <c r="D591" t="s">
        <v>2298</v>
      </c>
      <c r="E591" t="s">
        <v>2299</v>
      </c>
      <c r="F591" t="s">
        <v>957</v>
      </c>
      <c r="G591" t="s">
        <v>80</v>
      </c>
      <c r="H591" t="s">
        <v>25</v>
      </c>
      <c r="I591" s="6">
        <v>33904</v>
      </c>
      <c r="J591" s="7">
        <v>138052</v>
      </c>
      <c r="K591" s="8">
        <v>43266</v>
      </c>
      <c r="L591" s="9">
        <v>0.362939814814815</v>
      </c>
      <c r="M591" s="10">
        <v>2</v>
      </c>
      <c r="N591" s="8" t="str">
        <f t="shared" si="18"/>
        <v>Jun</v>
      </c>
      <c r="O591">
        <f t="shared" si="19"/>
        <v>2018</v>
      </c>
    </row>
    <row r="592" spans="2:15">
      <c r="B592" s="3" t="s">
        <v>2300</v>
      </c>
      <c r="C592" t="s">
        <v>204</v>
      </c>
      <c r="D592" t="s">
        <v>2301</v>
      </c>
      <c r="E592" t="s">
        <v>2302</v>
      </c>
      <c r="F592" t="s">
        <v>513</v>
      </c>
      <c r="G592" t="s">
        <v>208</v>
      </c>
      <c r="H592" t="s">
        <v>26</v>
      </c>
      <c r="I592" s="6">
        <v>75201</v>
      </c>
      <c r="J592" s="7">
        <v>138013</v>
      </c>
      <c r="K592" s="8">
        <v>42903</v>
      </c>
      <c r="L592" s="9">
        <v>0.0670601851851852</v>
      </c>
      <c r="M592" s="10">
        <v>3</v>
      </c>
      <c r="N592" s="8" t="str">
        <f t="shared" si="18"/>
        <v>Jun</v>
      </c>
      <c r="O592">
        <f t="shared" si="19"/>
        <v>2017</v>
      </c>
    </row>
    <row r="593" spans="2:15">
      <c r="B593" s="3" t="s">
        <v>2303</v>
      </c>
      <c r="C593" t="s">
        <v>1759</v>
      </c>
      <c r="D593" t="s">
        <v>2304</v>
      </c>
      <c r="E593" t="s">
        <v>2305</v>
      </c>
      <c r="F593" t="s">
        <v>1002</v>
      </c>
      <c r="G593" t="s">
        <v>104</v>
      </c>
      <c r="H593" t="s">
        <v>23</v>
      </c>
      <c r="I593" s="6">
        <v>48201</v>
      </c>
      <c r="J593" s="7">
        <v>137986</v>
      </c>
      <c r="K593" s="8">
        <v>43658</v>
      </c>
      <c r="L593" s="9">
        <v>0.221516203703704</v>
      </c>
      <c r="M593" s="10">
        <v>1</v>
      </c>
      <c r="N593" s="8" t="str">
        <f t="shared" si="18"/>
        <v>Jul</v>
      </c>
      <c r="O593">
        <f t="shared" si="19"/>
        <v>2019</v>
      </c>
    </row>
    <row r="594" spans="2:15">
      <c r="B594" s="3" t="s">
        <v>2306</v>
      </c>
      <c r="C594" t="s">
        <v>2213</v>
      </c>
      <c r="D594" t="s">
        <v>2307</v>
      </c>
      <c r="E594" t="s">
        <v>2308</v>
      </c>
      <c r="F594" t="s">
        <v>2279</v>
      </c>
      <c r="G594" t="s">
        <v>149</v>
      </c>
      <c r="H594" t="s">
        <v>27</v>
      </c>
      <c r="I594" s="6">
        <v>90650</v>
      </c>
      <c r="J594" s="7">
        <v>137935</v>
      </c>
      <c r="K594" s="8">
        <v>43521</v>
      </c>
      <c r="L594" s="9">
        <v>0.435706018518518</v>
      </c>
      <c r="M594" s="10">
        <v>8</v>
      </c>
      <c r="N594" s="8" t="str">
        <f t="shared" si="18"/>
        <v>Feb</v>
      </c>
      <c r="O594">
        <f t="shared" si="19"/>
        <v>2019</v>
      </c>
    </row>
    <row r="595" spans="2:15">
      <c r="B595" s="3" t="s">
        <v>2309</v>
      </c>
      <c r="C595" t="s">
        <v>1027</v>
      </c>
      <c r="D595" t="s">
        <v>2310</v>
      </c>
      <c r="E595" t="s">
        <v>2311</v>
      </c>
      <c r="F595" t="s">
        <v>612</v>
      </c>
      <c r="G595" t="s">
        <v>149</v>
      </c>
      <c r="H595" t="s">
        <v>27</v>
      </c>
      <c r="I595" s="6">
        <v>94015</v>
      </c>
      <c r="J595" s="7">
        <v>137530</v>
      </c>
      <c r="K595" s="8">
        <v>43761</v>
      </c>
      <c r="L595" s="9">
        <v>0.385868055555556</v>
      </c>
      <c r="M595" s="10">
        <v>3</v>
      </c>
      <c r="N595" s="8" t="str">
        <f t="shared" si="18"/>
        <v>Oct</v>
      </c>
      <c r="O595">
        <f t="shared" si="19"/>
        <v>2019</v>
      </c>
    </row>
    <row r="596" spans="2:15">
      <c r="B596" s="3" t="s">
        <v>2312</v>
      </c>
      <c r="C596" t="s">
        <v>1587</v>
      </c>
      <c r="D596" t="s">
        <v>2313</v>
      </c>
      <c r="E596" t="s">
        <v>2314</v>
      </c>
      <c r="F596" t="s">
        <v>127</v>
      </c>
      <c r="G596" t="s">
        <v>80</v>
      </c>
      <c r="H596" t="s">
        <v>25</v>
      </c>
      <c r="I596" s="6">
        <v>33023</v>
      </c>
      <c r="J596" s="7">
        <v>137521</v>
      </c>
      <c r="K596" s="8">
        <v>43710</v>
      </c>
      <c r="L596" s="9">
        <v>0.622673611111111</v>
      </c>
      <c r="M596" s="10">
        <v>5</v>
      </c>
      <c r="N596" s="8" t="str">
        <f t="shared" si="18"/>
        <v>Sep</v>
      </c>
      <c r="O596">
        <f t="shared" si="19"/>
        <v>2019</v>
      </c>
    </row>
    <row r="597" spans="2:15">
      <c r="B597" s="3" t="s">
        <v>2315</v>
      </c>
      <c r="C597" t="s">
        <v>2316</v>
      </c>
      <c r="D597" t="s">
        <v>2317</v>
      </c>
      <c r="E597" t="s">
        <v>2318</v>
      </c>
      <c r="F597" t="s">
        <v>165</v>
      </c>
      <c r="G597" t="s">
        <v>149</v>
      </c>
      <c r="H597" t="s">
        <v>27</v>
      </c>
      <c r="I597" s="6">
        <v>90802</v>
      </c>
      <c r="J597" s="7">
        <v>137345</v>
      </c>
      <c r="K597" s="8">
        <v>43191</v>
      </c>
      <c r="L597" s="9">
        <v>0.107488425925926</v>
      </c>
      <c r="M597" s="10">
        <v>3</v>
      </c>
      <c r="N597" s="8" t="str">
        <f t="shared" si="18"/>
        <v>Apr</v>
      </c>
      <c r="O597">
        <f t="shared" si="19"/>
        <v>2018</v>
      </c>
    </row>
    <row r="598" spans="2:15">
      <c r="B598" s="3" t="s">
        <v>2319</v>
      </c>
      <c r="C598" t="s">
        <v>342</v>
      </c>
      <c r="D598" t="s">
        <v>2320</v>
      </c>
      <c r="E598" t="s">
        <v>2321</v>
      </c>
      <c r="F598" t="s">
        <v>2322</v>
      </c>
      <c r="G598" t="s">
        <v>208</v>
      </c>
      <c r="H598" t="s">
        <v>26</v>
      </c>
      <c r="I598" s="6">
        <v>76541</v>
      </c>
      <c r="J598" s="7">
        <v>137113</v>
      </c>
      <c r="K598" s="8">
        <v>42837</v>
      </c>
      <c r="L598" s="9">
        <v>0.626979166666667</v>
      </c>
      <c r="M598" s="10">
        <v>3</v>
      </c>
      <c r="N598" s="8" t="str">
        <f t="shared" si="18"/>
        <v>Apr</v>
      </c>
      <c r="O598">
        <f t="shared" si="19"/>
        <v>2017</v>
      </c>
    </row>
    <row r="599" spans="2:15">
      <c r="B599" s="3" t="s">
        <v>2323</v>
      </c>
      <c r="C599" t="s">
        <v>699</v>
      </c>
      <c r="D599" t="s">
        <v>2324</v>
      </c>
      <c r="E599" t="s">
        <v>2325</v>
      </c>
      <c r="F599" t="s">
        <v>398</v>
      </c>
      <c r="G599" t="s">
        <v>192</v>
      </c>
      <c r="H599" t="s">
        <v>25</v>
      </c>
      <c r="I599" s="6">
        <v>23219</v>
      </c>
      <c r="J599" s="7">
        <v>137112</v>
      </c>
      <c r="K599" s="8">
        <v>42544</v>
      </c>
      <c r="L599" s="9">
        <v>0.47912037037037</v>
      </c>
      <c r="M599" s="10">
        <v>3</v>
      </c>
      <c r="N599" s="8" t="str">
        <f t="shared" si="18"/>
        <v>Jun</v>
      </c>
      <c r="O599">
        <f t="shared" si="19"/>
        <v>2016</v>
      </c>
    </row>
    <row r="600" spans="2:15">
      <c r="B600" s="3" t="s">
        <v>2326</v>
      </c>
      <c r="C600" t="s">
        <v>1988</v>
      </c>
      <c r="D600" t="s">
        <v>2327</v>
      </c>
      <c r="E600" t="s">
        <v>2328</v>
      </c>
      <c r="F600" t="s">
        <v>2329</v>
      </c>
      <c r="G600" t="s">
        <v>235</v>
      </c>
      <c r="H600" t="s">
        <v>25</v>
      </c>
      <c r="I600" s="6">
        <v>27101</v>
      </c>
      <c r="J600" s="7">
        <v>136993</v>
      </c>
      <c r="K600" s="8">
        <v>41865</v>
      </c>
      <c r="L600" s="9">
        <v>0.747592592592593</v>
      </c>
      <c r="M600" s="10">
        <v>3</v>
      </c>
      <c r="N600" s="8" t="str">
        <f t="shared" si="18"/>
        <v>Aug</v>
      </c>
      <c r="O600">
        <f t="shared" si="19"/>
        <v>2014</v>
      </c>
    </row>
    <row r="601" spans="2:15">
      <c r="B601" s="3" t="s">
        <v>2330</v>
      </c>
      <c r="C601" t="s">
        <v>253</v>
      </c>
      <c r="D601" t="s">
        <v>2331</v>
      </c>
      <c r="E601" t="s">
        <v>2332</v>
      </c>
      <c r="F601" t="s">
        <v>266</v>
      </c>
      <c r="G601" t="s">
        <v>149</v>
      </c>
      <c r="H601" t="s">
        <v>27</v>
      </c>
      <c r="I601" s="6">
        <v>78501</v>
      </c>
      <c r="J601" s="7">
        <v>136902</v>
      </c>
      <c r="K601" s="8">
        <v>43072</v>
      </c>
      <c r="L601" s="9">
        <v>0.620266203703704</v>
      </c>
      <c r="M601" s="10">
        <v>5</v>
      </c>
      <c r="N601" s="8" t="str">
        <f t="shared" si="18"/>
        <v>Dec</v>
      </c>
      <c r="O601">
        <f t="shared" si="19"/>
        <v>2017</v>
      </c>
    </row>
    <row r="602" spans="2:15">
      <c r="B602" s="3" t="s">
        <v>2333</v>
      </c>
      <c r="C602" t="s">
        <v>501</v>
      </c>
      <c r="D602" t="s">
        <v>2334</v>
      </c>
      <c r="E602" t="s">
        <v>2335</v>
      </c>
      <c r="F602" t="s">
        <v>271</v>
      </c>
      <c r="G602" t="s">
        <v>272</v>
      </c>
      <c r="H602" t="s">
        <v>25</v>
      </c>
      <c r="I602" s="6">
        <v>99501</v>
      </c>
      <c r="J602" s="7">
        <v>136886</v>
      </c>
      <c r="K602" s="8">
        <v>42478</v>
      </c>
      <c r="L602" s="9">
        <v>0.139965277777778</v>
      </c>
      <c r="M602" s="10">
        <v>2</v>
      </c>
      <c r="N602" s="8" t="str">
        <f t="shared" si="18"/>
        <v>Apr</v>
      </c>
      <c r="O602">
        <f t="shared" si="19"/>
        <v>2016</v>
      </c>
    </row>
    <row r="603" spans="2:15">
      <c r="B603" s="3" t="s">
        <v>2336</v>
      </c>
      <c r="C603" t="s">
        <v>2337</v>
      </c>
      <c r="D603" t="s">
        <v>2338</v>
      </c>
      <c r="E603" t="s">
        <v>2339</v>
      </c>
      <c r="F603" t="s">
        <v>1065</v>
      </c>
      <c r="G603" t="s">
        <v>486</v>
      </c>
      <c r="H603" t="s">
        <v>25</v>
      </c>
      <c r="I603" s="6">
        <v>70501</v>
      </c>
      <c r="J603" s="7">
        <v>136750</v>
      </c>
      <c r="K603" s="8">
        <v>41954</v>
      </c>
      <c r="L603" s="9">
        <v>0.857256944444444</v>
      </c>
      <c r="M603" s="10">
        <v>2</v>
      </c>
      <c r="N603" s="8" t="str">
        <f t="shared" si="18"/>
        <v>Nov</v>
      </c>
      <c r="O603">
        <f t="shared" si="19"/>
        <v>2014</v>
      </c>
    </row>
    <row r="604" spans="2:15">
      <c r="B604" s="3" t="s">
        <v>2340</v>
      </c>
      <c r="C604" t="s">
        <v>651</v>
      </c>
      <c r="D604" t="s">
        <v>2341</v>
      </c>
      <c r="E604" t="s">
        <v>2342</v>
      </c>
      <c r="F604" t="s">
        <v>159</v>
      </c>
      <c r="G604" t="s">
        <v>160</v>
      </c>
      <c r="H604" t="s">
        <v>25</v>
      </c>
      <c r="I604" s="6">
        <v>37201</v>
      </c>
      <c r="J604" s="7">
        <v>136672</v>
      </c>
      <c r="K604" s="8">
        <v>42251</v>
      </c>
      <c r="L604" s="9">
        <v>0.10587962962963</v>
      </c>
      <c r="M604" s="10">
        <v>4</v>
      </c>
      <c r="N604" s="8" t="str">
        <f t="shared" si="18"/>
        <v>Sep</v>
      </c>
      <c r="O604">
        <f t="shared" si="19"/>
        <v>2015</v>
      </c>
    </row>
    <row r="605" spans="2:15">
      <c r="B605" s="3" t="s">
        <v>2343</v>
      </c>
      <c r="C605" t="s">
        <v>358</v>
      </c>
      <c r="D605" t="s">
        <v>2344</v>
      </c>
      <c r="E605" t="s">
        <v>2345</v>
      </c>
      <c r="F605" t="s">
        <v>890</v>
      </c>
      <c r="G605" t="s">
        <v>149</v>
      </c>
      <c r="H605" t="s">
        <v>27</v>
      </c>
      <c r="I605" s="6">
        <v>95401</v>
      </c>
      <c r="J605" s="7">
        <v>136491</v>
      </c>
      <c r="K605" s="8">
        <v>42936</v>
      </c>
      <c r="L605" s="9">
        <v>0.343043981481481</v>
      </c>
      <c r="M605" s="10">
        <v>1</v>
      </c>
      <c r="N605" s="8" t="str">
        <f t="shared" si="18"/>
        <v>Jul</v>
      </c>
      <c r="O605">
        <f t="shared" si="19"/>
        <v>2017</v>
      </c>
    </row>
    <row r="606" spans="2:15">
      <c r="B606" s="3" t="s">
        <v>2346</v>
      </c>
      <c r="C606" t="s">
        <v>405</v>
      </c>
      <c r="D606" t="s">
        <v>2347</v>
      </c>
      <c r="E606" t="s">
        <v>2348</v>
      </c>
      <c r="F606" t="s">
        <v>938</v>
      </c>
      <c r="G606" t="s">
        <v>80</v>
      </c>
      <c r="H606" t="s">
        <v>25</v>
      </c>
      <c r="I606" s="6">
        <v>34952</v>
      </c>
      <c r="J606" s="7">
        <v>136441</v>
      </c>
      <c r="K606" s="8">
        <v>43265</v>
      </c>
      <c r="L606" s="9">
        <v>0.461712962962963</v>
      </c>
      <c r="M606" s="10">
        <v>8</v>
      </c>
      <c r="N606" s="8" t="str">
        <f t="shared" si="18"/>
        <v>Jun</v>
      </c>
      <c r="O606">
        <f t="shared" si="19"/>
        <v>2018</v>
      </c>
    </row>
    <row r="607" spans="2:15">
      <c r="B607" s="3" t="s">
        <v>2349</v>
      </c>
      <c r="C607" t="s">
        <v>95</v>
      </c>
      <c r="D607" t="s">
        <v>2350</v>
      </c>
      <c r="E607" t="s">
        <v>2351</v>
      </c>
      <c r="F607" t="s">
        <v>692</v>
      </c>
      <c r="G607" t="s">
        <v>261</v>
      </c>
      <c r="H607" t="s">
        <v>24</v>
      </c>
      <c r="I607" s="6">
        <v>19102</v>
      </c>
      <c r="J607" s="7">
        <v>136381</v>
      </c>
      <c r="K607" s="8">
        <v>42575</v>
      </c>
      <c r="L607" s="9">
        <v>0.035474537037037</v>
      </c>
      <c r="M607" s="10">
        <v>8</v>
      </c>
      <c r="N607" s="8" t="str">
        <f t="shared" si="18"/>
        <v>Jul</v>
      </c>
      <c r="O607">
        <f t="shared" si="19"/>
        <v>2016</v>
      </c>
    </row>
    <row r="608" spans="2:15">
      <c r="B608" s="3" t="s">
        <v>2352</v>
      </c>
      <c r="C608" t="s">
        <v>198</v>
      </c>
      <c r="D608" t="s">
        <v>2353</v>
      </c>
      <c r="E608" t="s">
        <v>2354</v>
      </c>
      <c r="F608" t="s">
        <v>1060</v>
      </c>
      <c r="G608" t="s">
        <v>192</v>
      </c>
      <c r="H608" t="s">
        <v>25</v>
      </c>
      <c r="I608" s="6">
        <v>23451</v>
      </c>
      <c r="J608" s="7">
        <v>136093</v>
      </c>
      <c r="K608" s="8">
        <v>43152</v>
      </c>
      <c r="L608" s="9">
        <v>0.181574074074074</v>
      </c>
      <c r="M608" s="10">
        <v>6</v>
      </c>
      <c r="N608" s="8" t="str">
        <f t="shared" si="18"/>
        <v>Feb</v>
      </c>
      <c r="O608">
        <f t="shared" si="19"/>
        <v>2018</v>
      </c>
    </row>
    <row r="609" spans="2:15">
      <c r="B609" s="3" t="s">
        <v>2355</v>
      </c>
      <c r="C609" t="s">
        <v>482</v>
      </c>
      <c r="D609" t="s">
        <v>2356</v>
      </c>
      <c r="E609" t="s">
        <v>2357</v>
      </c>
      <c r="F609" t="s">
        <v>1195</v>
      </c>
      <c r="G609" t="s">
        <v>1196</v>
      </c>
      <c r="H609" t="s">
        <v>24</v>
      </c>
      <c r="I609" s="6">
        <v>20001</v>
      </c>
      <c r="J609" s="7">
        <v>135718</v>
      </c>
      <c r="K609" s="8">
        <v>42212</v>
      </c>
      <c r="L609" s="9">
        <v>0.314398148148148</v>
      </c>
      <c r="M609" s="10">
        <v>1</v>
      </c>
      <c r="N609" s="8" t="str">
        <f t="shared" si="18"/>
        <v>Jul</v>
      </c>
      <c r="O609">
        <f t="shared" si="19"/>
        <v>2015</v>
      </c>
    </row>
    <row r="610" spans="2:15">
      <c r="B610" s="3" t="s">
        <v>2358</v>
      </c>
      <c r="C610" t="s">
        <v>908</v>
      </c>
      <c r="D610" t="s">
        <v>2359</v>
      </c>
      <c r="E610" t="s">
        <v>2360</v>
      </c>
      <c r="F610" t="s">
        <v>470</v>
      </c>
      <c r="G610" t="s">
        <v>471</v>
      </c>
      <c r="H610" t="s">
        <v>24</v>
      </c>
      <c r="I610" s="6" t="s">
        <v>472</v>
      </c>
      <c r="J610" s="7">
        <v>135696</v>
      </c>
      <c r="K610" s="8">
        <v>42401</v>
      </c>
      <c r="L610" s="9">
        <v>0.942650462962963</v>
      </c>
      <c r="M610" s="10">
        <v>3</v>
      </c>
      <c r="N610" s="8" t="str">
        <f t="shared" si="18"/>
        <v>Feb</v>
      </c>
      <c r="O610">
        <f t="shared" si="19"/>
        <v>2016</v>
      </c>
    </row>
    <row r="611" spans="2:15">
      <c r="B611" s="3" t="s">
        <v>2361</v>
      </c>
      <c r="C611" t="s">
        <v>770</v>
      </c>
      <c r="D611" t="s">
        <v>2362</v>
      </c>
      <c r="E611" t="s">
        <v>2363</v>
      </c>
      <c r="F611" t="s">
        <v>2364</v>
      </c>
      <c r="G611" t="s">
        <v>149</v>
      </c>
      <c r="H611" t="s">
        <v>27</v>
      </c>
      <c r="I611" s="6">
        <v>93901</v>
      </c>
      <c r="J611" s="7">
        <v>134923</v>
      </c>
      <c r="K611" s="8">
        <v>42650</v>
      </c>
      <c r="L611" s="9">
        <v>0.207534722222222</v>
      </c>
      <c r="M611" s="10">
        <v>5</v>
      </c>
      <c r="N611" s="8" t="str">
        <f t="shared" si="18"/>
        <v>Oct</v>
      </c>
      <c r="O611">
        <f t="shared" si="19"/>
        <v>2016</v>
      </c>
    </row>
    <row r="612" spans="2:15">
      <c r="B612" s="3" t="s">
        <v>2365</v>
      </c>
      <c r="C612" t="s">
        <v>718</v>
      </c>
      <c r="D612" t="s">
        <v>2366</v>
      </c>
      <c r="E612" t="s">
        <v>2367</v>
      </c>
      <c r="F612" t="s">
        <v>2105</v>
      </c>
      <c r="G612" t="s">
        <v>149</v>
      </c>
      <c r="H612" t="s">
        <v>27</v>
      </c>
      <c r="I612" s="6">
        <v>90301</v>
      </c>
      <c r="J612" s="7">
        <v>134911</v>
      </c>
      <c r="K612" s="8">
        <v>43120</v>
      </c>
      <c r="L612" s="9">
        <v>0.785</v>
      </c>
      <c r="M612" s="10">
        <v>5</v>
      </c>
      <c r="N612" s="8" t="str">
        <f t="shared" si="18"/>
        <v>Jan</v>
      </c>
      <c r="O612">
        <f t="shared" si="19"/>
        <v>2018</v>
      </c>
    </row>
    <row r="613" spans="2:15">
      <c r="B613" s="3" t="s">
        <v>2368</v>
      </c>
      <c r="C613" t="s">
        <v>1536</v>
      </c>
      <c r="D613" t="s">
        <v>2369</v>
      </c>
      <c r="E613" t="s">
        <v>2370</v>
      </c>
      <c r="F613" t="s">
        <v>508</v>
      </c>
      <c r="G613" t="s">
        <v>104</v>
      </c>
      <c r="H613" t="s">
        <v>23</v>
      </c>
      <c r="I613" s="6">
        <v>48103</v>
      </c>
      <c r="J613" s="7">
        <v>134541</v>
      </c>
      <c r="K613" s="8">
        <v>42475</v>
      </c>
      <c r="L613" s="9">
        <v>0.554537037037037</v>
      </c>
      <c r="M613" s="10">
        <v>5</v>
      </c>
      <c r="N613" s="8" t="str">
        <f t="shared" si="18"/>
        <v>Apr</v>
      </c>
      <c r="O613">
        <f t="shared" si="19"/>
        <v>2016</v>
      </c>
    </row>
    <row r="614" spans="2:15">
      <c r="B614" s="3" t="s">
        <v>2371</v>
      </c>
      <c r="C614" t="s">
        <v>237</v>
      </c>
      <c r="D614" t="s">
        <v>2372</v>
      </c>
      <c r="E614" t="s">
        <v>2373</v>
      </c>
      <c r="F614" t="s">
        <v>1232</v>
      </c>
      <c r="G614" t="s">
        <v>261</v>
      </c>
      <c r="H614" t="s">
        <v>24</v>
      </c>
      <c r="I614" s="6">
        <v>16501</v>
      </c>
      <c r="J614" s="7">
        <v>134396</v>
      </c>
      <c r="K614" s="8">
        <v>41773</v>
      </c>
      <c r="L614" s="9">
        <v>0.586851851851852</v>
      </c>
      <c r="M614" s="10">
        <v>3</v>
      </c>
      <c r="N614" s="8" t="str">
        <f t="shared" si="18"/>
        <v>May</v>
      </c>
      <c r="O614">
        <f t="shared" si="19"/>
        <v>2014</v>
      </c>
    </row>
    <row r="615" spans="2:15">
      <c r="B615" s="3" t="s">
        <v>2374</v>
      </c>
      <c r="C615" t="s">
        <v>917</v>
      </c>
      <c r="D615" t="s">
        <v>2375</v>
      </c>
      <c r="E615" t="s">
        <v>2376</v>
      </c>
      <c r="F615" t="s">
        <v>997</v>
      </c>
      <c r="G615" t="s">
        <v>68</v>
      </c>
      <c r="H615" t="s">
        <v>26</v>
      </c>
      <c r="I615" s="6">
        <v>85345</v>
      </c>
      <c r="J615" s="7">
        <v>134246</v>
      </c>
      <c r="K615" s="8">
        <v>42600</v>
      </c>
      <c r="L615" s="9">
        <v>0.13880787037037</v>
      </c>
      <c r="M615" s="10">
        <v>5</v>
      </c>
      <c r="N615" s="8" t="str">
        <f t="shared" si="18"/>
        <v>Aug</v>
      </c>
      <c r="O615">
        <f t="shared" si="19"/>
        <v>2016</v>
      </c>
    </row>
    <row r="616" spans="2:15">
      <c r="B616" s="3" t="s">
        <v>2377</v>
      </c>
      <c r="C616" t="s">
        <v>151</v>
      </c>
      <c r="D616" t="s">
        <v>2378</v>
      </c>
      <c r="E616" t="s">
        <v>2379</v>
      </c>
      <c r="F616" t="s">
        <v>1505</v>
      </c>
      <c r="G616" t="s">
        <v>160</v>
      </c>
      <c r="H616" t="s">
        <v>25</v>
      </c>
      <c r="I616" s="6">
        <v>37129</v>
      </c>
      <c r="J616" s="7">
        <v>134219</v>
      </c>
      <c r="K616" s="8">
        <v>42553</v>
      </c>
      <c r="L616" s="9">
        <v>0.873217592592593</v>
      </c>
      <c r="M616" s="10">
        <v>6</v>
      </c>
      <c r="N616" s="8" t="str">
        <f t="shared" si="18"/>
        <v>Jul</v>
      </c>
      <c r="O616">
        <f t="shared" si="19"/>
        <v>2016</v>
      </c>
    </row>
    <row r="617" spans="2:15">
      <c r="B617" s="3" t="s">
        <v>2380</v>
      </c>
      <c r="C617" t="s">
        <v>864</v>
      </c>
      <c r="D617" t="s">
        <v>2381</v>
      </c>
      <c r="E617" t="s">
        <v>2382</v>
      </c>
      <c r="F617" t="s">
        <v>1590</v>
      </c>
      <c r="G617" t="s">
        <v>149</v>
      </c>
      <c r="H617" t="s">
        <v>27</v>
      </c>
      <c r="I617" s="6">
        <v>92335</v>
      </c>
      <c r="J617" s="7">
        <v>133904</v>
      </c>
      <c r="K617" s="8">
        <v>41642</v>
      </c>
      <c r="L617" s="9">
        <v>0.388564814814815</v>
      </c>
      <c r="M617" s="10">
        <v>2</v>
      </c>
      <c r="N617" s="8" t="str">
        <f t="shared" si="18"/>
        <v>Jan</v>
      </c>
      <c r="O617">
        <f t="shared" si="19"/>
        <v>2014</v>
      </c>
    </row>
    <row r="618" spans="2:15">
      <c r="B618" s="3" t="s">
        <v>2383</v>
      </c>
      <c r="C618" t="s">
        <v>188</v>
      </c>
      <c r="D618" t="s">
        <v>2384</v>
      </c>
      <c r="E618" t="s">
        <v>2385</v>
      </c>
      <c r="F618" t="s">
        <v>301</v>
      </c>
      <c r="G618" t="s">
        <v>214</v>
      </c>
      <c r="H618" t="s">
        <v>24</v>
      </c>
      <c r="I618" s="6" t="s">
        <v>302</v>
      </c>
      <c r="J618" s="7">
        <v>133495</v>
      </c>
      <c r="K618" s="8">
        <v>42679</v>
      </c>
      <c r="L618" s="9">
        <v>0.0958912037037037</v>
      </c>
      <c r="M618" s="10">
        <v>3</v>
      </c>
      <c r="N618" s="8" t="str">
        <f t="shared" si="18"/>
        <v>Nov</v>
      </c>
      <c r="O618">
        <f t="shared" si="19"/>
        <v>2016</v>
      </c>
    </row>
    <row r="619" spans="2:15">
      <c r="B619" s="3" t="s">
        <v>2386</v>
      </c>
      <c r="C619" t="s">
        <v>770</v>
      </c>
      <c r="D619" t="s">
        <v>2387</v>
      </c>
      <c r="E619" t="s">
        <v>2388</v>
      </c>
      <c r="F619" t="s">
        <v>680</v>
      </c>
      <c r="G619" t="s">
        <v>80</v>
      </c>
      <c r="H619" t="s">
        <v>25</v>
      </c>
      <c r="I619" s="6">
        <v>32301</v>
      </c>
      <c r="J619" s="7">
        <v>133113</v>
      </c>
      <c r="K619" s="8">
        <v>42064</v>
      </c>
      <c r="L619" s="9">
        <v>0.120671296296296</v>
      </c>
      <c r="M619" s="10">
        <v>4</v>
      </c>
      <c r="N619" s="8" t="str">
        <f t="shared" si="18"/>
        <v>Mar</v>
      </c>
      <c r="O619">
        <f t="shared" si="19"/>
        <v>2015</v>
      </c>
    </row>
    <row r="620" spans="2:15">
      <c r="B620" s="3" t="s">
        <v>2389</v>
      </c>
      <c r="C620" t="s">
        <v>381</v>
      </c>
      <c r="D620" t="s">
        <v>2390</v>
      </c>
      <c r="E620" t="s">
        <v>2391</v>
      </c>
      <c r="F620" t="s">
        <v>911</v>
      </c>
      <c r="G620" t="s">
        <v>208</v>
      </c>
      <c r="H620" t="s">
        <v>26</v>
      </c>
      <c r="I620" s="6">
        <v>78040</v>
      </c>
      <c r="J620" s="7">
        <v>133017</v>
      </c>
      <c r="K620" s="8">
        <v>42454</v>
      </c>
      <c r="L620" s="9">
        <v>0.305798611111111</v>
      </c>
      <c r="M620" s="10">
        <v>1</v>
      </c>
      <c r="N620" s="8" t="str">
        <f t="shared" si="18"/>
        <v>Mar</v>
      </c>
      <c r="O620">
        <f t="shared" si="19"/>
        <v>2016</v>
      </c>
    </row>
    <row r="621" spans="2:15">
      <c r="B621" s="3" t="s">
        <v>2392</v>
      </c>
      <c r="C621" t="s">
        <v>533</v>
      </c>
      <c r="D621" t="s">
        <v>2393</v>
      </c>
      <c r="E621" t="s">
        <v>2394</v>
      </c>
      <c r="F621" t="s">
        <v>973</v>
      </c>
      <c r="G621" t="s">
        <v>149</v>
      </c>
      <c r="H621" t="s">
        <v>27</v>
      </c>
      <c r="I621" s="6">
        <v>95624</v>
      </c>
      <c r="J621" s="7">
        <v>132981</v>
      </c>
      <c r="K621" s="8">
        <v>42371</v>
      </c>
      <c r="L621" s="9">
        <v>0.509490740740741</v>
      </c>
      <c r="M621" s="10">
        <v>2</v>
      </c>
      <c r="N621" s="8" t="str">
        <f t="shared" si="18"/>
        <v>Jan</v>
      </c>
      <c r="O621">
        <f t="shared" si="19"/>
        <v>2016</v>
      </c>
    </row>
    <row r="622" spans="2:15">
      <c r="B622" s="3" t="s">
        <v>2395</v>
      </c>
      <c r="C622" t="s">
        <v>770</v>
      </c>
      <c r="D622" t="s">
        <v>2396</v>
      </c>
      <c r="E622" t="s">
        <v>2397</v>
      </c>
      <c r="F622" t="s">
        <v>706</v>
      </c>
      <c r="G622" t="s">
        <v>707</v>
      </c>
      <c r="H622" t="s">
        <v>24</v>
      </c>
      <c r="I622" s="6">
        <v>10701</v>
      </c>
      <c r="J622" s="7">
        <v>132872</v>
      </c>
      <c r="K622" s="8">
        <v>43177</v>
      </c>
      <c r="L622" s="9">
        <v>0.59712962962963</v>
      </c>
      <c r="M622" s="10">
        <v>8</v>
      </c>
      <c r="N622" s="8" t="str">
        <f t="shared" si="18"/>
        <v>Mar</v>
      </c>
      <c r="O622">
        <f t="shared" si="19"/>
        <v>2018</v>
      </c>
    </row>
    <row r="623" spans="2:15">
      <c r="B623" s="3" t="s">
        <v>2398</v>
      </c>
      <c r="C623" t="s">
        <v>210</v>
      </c>
      <c r="D623" t="s">
        <v>2399</v>
      </c>
      <c r="E623" t="s">
        <v>2400</v>
      </c>
      <c r="F623" t="s">
        <v>2105</v>
      </c>
      <c r="G623" t="s">
        <v>149</v>
      </c>
      <c r="H623" t="s">
        <v>27</v>
      </c>
      <c r="I623" s="6">
        <v>90301</v>
      </c>
      <c r="J623" s="7">
        <v>132852</v>
      </c>
      <c r="K623" s="8">
        <v>42358</v>
      </c>
      <c r="L623" s="9">
        <v>0.713159722222222</v>
      </c>
      <c r="M623" s="10">
        <v>2</v>
      </c>
      <c r="N623" s="8" t="str">
        <f t="shared" si="18"/>
        <v>Dec</v>
      </c>
      <c r="O623">
        <f t="shared" si="19"/>
        <v>2015</v>
      </c>
    </row>
    <row r="624" spans="2:15">
      <c r="B624" s="3" t="s">
        <v>2401</v>
      </c>
      <c r="C624" t="s">
        <v>1330</v>
      </c>
      <c r="D624" t="s">
        <v>2402</v>
      </c>
      <c r="E624" t="s">
        <v>2403</v>
      </c>
      <c r="F624" t="s">
        <v>1814</v>
      </c>
      <c r="G624" t="s">
        <v>208</v>
      </c>
      <c r="H624" t="s">
        <v>26</v>
      </c>
      <c r="I624" s="6">
        <v>79401</v>
      </c>
      <c r="J624" s="7">
        <v>132597</v>
      </c>
      <c r="K624" s="8">
        <v>42575</v>
      </c>
      <c r="L624" s="9">
        <v>0.374027777777778</v>
      </c>
      <c r="M624" s="10">
        <v>8</v>
      </c>
      <c r="N624" s="8" t="str">
        <f t="shared" si="18"/>
        <v>Jul</v>
      </c>
      <c r="O624">
        <f t="shared" si="19"/>
        <v>2016</v>
      </c>
    </row>
    <row r="625" spans="2:15">
      <c r="B625" s="3" t="s">
        <v>2404</v>
      </c>
      <c r="C625" t="s">
        <v>1158</v>
      </c>
      <c r="D625" t="s">
        <v>2405</v>
      </c>
      <c r="E625" t="s">
        <v>2406</v>
      </c>
      <c r="F625" t="s">
        <v>758</v>
      </c>
      <c r="G625" t="s">
        <v>68</v>
      </c>
      <c r="H625" t="s">
        <v>26</v>
      </c>
      <c r="I625" s="6">
        <v>85234</v>
      </c>
      <c r="J625" s="7">
        <v>132505</v>
      </c>
      <c r="K625" s="8">
        <v>41725</v>
      </c>
      <c r="L625" s="9">
        <v>0.990231481481481</v>
      </c>
      <c r="M625" s="10">
        <v>3</v>
      </c>
      <c r="N625" s="8" t="str">
        <f t="shared" si="18"/>
        <v>Mar</v>
      </c>
      <c r="O625">
        <f t="shared" si="19"/>
        <v>2014</v>
      </c>
    </row>
    <row r="626" spans="2:15">
      <c r="B626" s="3" t="s">
        <v>2407</v>
      </c>
      <c r="C626" t="s">
        <v>1229</v>
      </c>
      <c r="D626" t="s">
        <v>2408</v>
      </c>
      <c r="E626" t="s">
        <v>2409</v>
      </c>
      <c r="F626" t="s">
        <v>327</v>
      </c>
      <c r="G626" t="s">
        <v>328</v>
      </c>
      <c r="H626" t="s">
        <v>24</v>
      </c>
      <c r="I626" s="6" t="s">
        <v>329</v>
      </c>
      <c r="J626" s="7">
        <v>132490</v>
      </c>
      <c r="K626" s="8">
        <v>42598</v>
      </c>
      <c r="L626" s="9">
        <v>0.0597337962962963</v>
      </c>
      <c r="M626" s="10">
        <v>5</v>
      </c>
      <c r="N626" s="8" t="str">
        <f t="shared" si="18"/>
        <v>Aug</v>
      </c>
      <c r="O626">
        <f t="shared" si="19"/>
        <v>2016</v>
      </c>
    </row>
    <row r="627" spans="2:15">
      <c r="B627" s="3" t="s">
        <v>2410</v>
      </c>
      <c r="C627" t="s">
        <v>651</v>
      </c>
      <c r="D627" t="s">
        <v>2411</v>
      </c>
      <c r="E627" t="s">
        <v>2412</v>
      </c>
      <c r="F627" t="s">
        <v>340</v>
      </c>
      <c r="G627" t="s">
        <v>149</v>
      </c>
      <c r="H627" t="s">
        <v>27</v>
      </c>
      <c r="I627" s="6">
        <v>91719</v>
      </c>
      <c r="J627" s="7">
        <v>132381</v>
      </c>
      <c r="K627" s="8">
        <v>42504</v>
      </c>
      <c r="L627" s="9">
        <v>0.918287037037037</v>
      </c>
      <c r="M627" s="10">
        <v>4</v>
      </c>
      <c r="N627" s="8" t="str">
        <f t="shared" si="18"/>
        <v>May</v>
      </c>
      <c r="O627">
        <f t="shared" si="19"/>
        <v>2016</v>
      </c>
    </row>
    <row r="628" spans="2:15">
      <c r="B628" s="3" t="s">
        <v>2413</v>
      </c>
      <c r="C628" t="s">
        <v>1808</v>
      </c>
      <c r="D628" t="s">
        <v>2414</v>
      </c>
      <c r="E628" t="s">
        <v>2415</v>
      </c>
      <c r="F628" t="s">
        <v>1613</v>
      </c>
      <c r="G628" t="s">
        <v>208</v>
      </c>
      <c r="H628" t="s">
        <v>26</v>
      </c>
      <c r="I628" s="6">
        <v>77502</v>
      </c>
      <c r="J628" s="7">
        <v>131872</v>
      </c>
      <c r="K628" s="8">
        <v>42933</v>
      </c>
      <c r="L628" s="9">
        <v>0.707314814814815</v>
      </c>
      <c r="M628" s="10">
        <v>5</v>
      </c>
      <c r="N628" s="8" t="str">
        <f t="shared" si="18"/>
        <v>Jul</v>
      </c>
      <c r="O628">
        <f t="shared" si="19"/>
        <v>2017</v>
      </c>
    </row>
    <row r="629" spans="2:15">
      <c r="B629" s="3" t="s">
        <v>2416</v>
      </c>
      <c r="C629" t="s">
        <v>699</v>
      </c>
      <c r="D629" t="s">
        <v>2417</v>
      </c>
      <c r="E629" t="s">
        <v>2418</v>
      </c>
      <c r="F629" t="s">
        <v>2419</v>
      </c>
      <c r="G629" t="s">
        <v>149</v>
      </c>
      <c r="H629" t="s">
        <v>27</v>
      </c>
      <c r="I629" s="6">
        <v>92025</v>
      </c>
      <c r="J629" s="7">
        <v>131750</v>
      </c>
      <c r="K629" s="8">
        <v>43185</v>
      </c>
      <c r="L629" s="9">
        <v>0.365520833333333</v>
      </c>
      <c r="M629" s="10">
        <v>8</v>
      </c>
      <c r="N629" s="8" t="str">
        <f t="shared" si="18"/>
        <v>Mar</v>
      </c>
      <c r="O629">
        <f t="shared" si="19"/>
        <v>2018</v>
      </c>
    </row>
    <row r="630" spans="2:15">
      <c r="B630" s="3" t="s">
        <v>2420</v>
      </c>
      <c r="C630" t="s">
        <v>2421</v>
      </c>
      <c r="D630" t="s">
        <v>2422</v>
      </c>
      <c r="E630" t="s">
        <v>2423</v>
      </c>
      <c r="F630" t="s">
        <v>1213</v>
      </c>
      <c r="G630" t="s">
        <v>122</v>
      </c>
      <c r="H630" t="s">
        <v>25</v>
      </c>
      <c r="I630" s="6">
        <v>35203</v>
      </c>
      <c r="J630" s="7">
        <v>131585</v>
      </c>
      <c r="K630" s="8">
        <v>41976</v>
      </c>
      <c r="L630" s="9">
        <v>0.66375</v>
      </c>
      <c r="M630" s="10">
        <v>3</v>
      </c>
      <c r="N630" s="8" t="str">
        <f t="shared" si="18"/>
        <v>Dec</v>
      </c>
      <c r="O630">
        <f t="shared" si="19"/>
        <v>2014</v>
      </c>
    </row>
    <row r="631" spans="2:15">
      <c r="B631" s="3" t="s">
        <v>2424</v>
      </c>
      <c r="C631" t="s">
        <v>590</v>
      </c>
      <c r="D631" t="s">
        <v>2425</v>
      </c>
      <c r="E631" t="s">
        <v>2426</v>
      </c>
      <c r="F631" t="s">
        <v>2364</v>
      </c>
      <c r="G631" t="s">
        <v>149</v>
      </c>
      <c r="H631" t="s">
        <v>27</v>
      </c>
      <c r="I631" s="6">
        <v>93901</v>
      </c>
      <c r="J631" s="7">
        <v>130937</v>
      </c>
      <c r="K631" s="8">
        <v>42561</v>
      </c>
      <c r="L631" s="9">
        <v>0.00665509259259256</v>
      </c>
      <c r="M631" s="10">
        <v>8</v>
      </c>
      <c r="N631" s="8" t="str">
        <f t="shared" si="18"/>
        <v>Jul</v>
      </c>
      <c r="O631">
        <f t="shared" si="19"/>
        <v>2016</v>
      </c>
    </row>
    <row r="632" spans="2:15">
      <c r="B632" s="3" t="s">
        <v>2427</v>
      </c>
      <c r="C632" t="s">
        <v>462</v>
      </c>
      <c r="D632" t="s">
        <v>2428</v>
      </c>
      <c r="E632" t="s">
        <v>2429</v>
      </c>
      <c r="F632" t="s">
        <v>997</v>
      </c>
      <c r="G632" t="s">
        <v>68</v>
      </c>
      <c r="H632" t="s">
        <v>26</v>
      </c>
      <c r="I632" s="6">
        <v>85345</v>
      </c>
      <c r="J632" s="7">
        <v>130582</v>
      </c>
      <c r="K632" s="8">
        <v>42235</v>
      </c>
      <c r="L632" s="9">
        <v>0.419953703703704</v>
      </c>
      <c r="M632" s="10">
        <v>2</v>
      </c>
      <c r="N632" s="8" t="str">
        <f t="shared" si="18"/>
        <v>Aug</v>
      </c>
      <c r="O632">
        <f t="shared" si="19"/>
        <v>2015</v>
      </c>
    </row>
    <row r="633" spans="2:15">
      <c r="B633" s="3" t="s">
        <v>2430</v>
      </c>
      <c r="C633" t="s">
        <v>106</v>
      </c>
      <c r="D633" t="s">
        <v>2431</v>
      </c>
      <c r="E633" t="s">
        <v>2432</v>
      </c>
      <c r="F633" t="s">
        <v>938</v>
      </c>
      <c r="G633" t="s">
        <v>80</v>
      </c>
      <c r="H633" t="s">
        <v>25</v>
      </c>
      <c r="I633" s="6">
        <v>34952</v>
      </c>
      <c r="J633" s="7">
        <v>130474</v>
      </c>
      <c r="K633" s="8">
        <v>43403</v>
      </c>
      <c r="L633" s="9">
        <v>0.465046296296296</v>
      </c>
      <c r="M633" s="10">
        <v>5</v>
      </c>
      <c r="N633" s="8" t="str">
        <f t="shared" si="18"/>
        <v>Oct</v>
      </c>
      <c r="O633">
        <f t="shared" si="19"/>
        <v>2018</v>
      </c>
    </row>
    <row r="634" spans="2:15">
      <c r="B634" s="3" t="s">
        <v>2433</v>
      </c>
      <c r="C634" t="s">
        <v>76</v>
      </c>
      <c r="D634" t="s">
        <v>2434</v>
      </c>
      <c r="E634" t="s">
        <v>2435</v>
      </c>
      <c r="F634" t="s">
        <v>2436</v>
      </c>
      <c r="G634" t="s">
        <v>133</v>
      </c>
      <c r="H634" t="s">
        <v>23</v>
      </c>
      <c r="I634" s="6">
        <v>64050</v>
      </c>
      <c r="J634" s="7">
        <v>130328</v>
      </c>
      <c r="K634" s="8">
        <v>43269</v>
      </c>
      <c r="L634" s="9">
        <v>0.200405092592593</v>
      </c>
      <c r="M634" s="10">
        <v>8</v>
      </c>
      <c r="N634" s="8" t="str">
        <f t="shared" si="18"/>
        <v>Jun</v>
      </c>
      <c r="O634">
        <f t="shared" si="19"/>
        <v>2018</v>
      </c>
    </row>
    <row r="635" spans="2:15">
      <c r="B635" s="3" t="s">
        <v>2437</v>
      </c>
      <c r="C635" t="s">
        <v>647</v>
      </c>
      <c r="D635" t="s">
        <v>2438</v>
      </c>
      <c r="E635" t="s">
        <v>2439</v>
      </c>
      <c r="F635" t="s">
        <v>684</v>
      </c>
      <c r="G635" t="s">
        <v>80</v>
      </c>
      <c r="H635" t="s">
        <v>25</v>
      </c>
      <c r="I635" s="6">
        <v>33122</v>
      </c>
      <c r="J635" s="7">
        <v>130068</v>
      </c>
      <c r="K635" s="8">
        <v>42290</v>
      </c>
      <c r="L635" s="9">
        <v>0.856770833333333</v>
      </c>
      <c r="M635" s="10">
        <v>6</v>
      </c>
      <c r="N635" s="8" t="str">
        <f t="shared" si="18"/>
        <v>Oct</v>
      </c>
      <c r="O635">
        <f t="shared" si="19"/>
        <v>2015</v>
      </c>
    </row>
    <row r="636" spans="2:15">
      <c r="B636" s="3" t="s">
        <v>2440</v>
      </c>
      <c r="C636" t="s">
        <v>1487</v>
      </c>
      <c r="D636" t="s">
        <v>2441</v>
      </c>
      <c r="E636" t="s">
        <v>2442</v>
      </c>
      <c r="F636" t="s">
        <v>2364</v>
      </c>
      <c r="G636" t="s">
        <v>149</v>
      </c>
      <c r="H636" t="s">
        <v>27</v>
      </c>
      <c r="I636" s="6">
        <v>93901</v>
      </c>
      <c r="J636" s="7">
        <v>129884</v>
      </c>
      <c r="K636" s="8">
        <v>42218</v>
      </c>
      <c r="L636" s="9">
        <v>0.805451388888889</v>
      </c>
      <c r="M636" s="10">
        <v>2</v>
      </c>
      <c r="N636" s="8" t="str">
        <f t="shared" si="18"/>
        <v>Aug</v>
      </c>
      <c r="O636">
        <f t="shared" si="19"/>
        <v>2015</v>
      </c>
    </row>
    <row r="637" spans="2:15">
      <c r="B637" s="3" t="s">
        <v>2443</v>
      </c>
      <c r="C637" t="s">
        <v>1669</v>
      </c>
      <c r="D637" t="s">
        <v>2444</v>
      </c>
      <c r="E637" t="s">
        <v>2445</v>
      </c>
      <c r="F637" t="s">
        <v>1401</v>
      </c>
      <c r="G637" t="s">
        <v>110</v>
      </c>
      <c r="H637" t="s">
        <v>23</v>
      </c>
      <c r="I637" s="6">
        <v>55401</v>
      </c>
      <c r="J637" s="7">
        <v>129838</v>
      </c>
      <c r="K637" s="8">
        <v>41642</v>
      </c>
      <c r="L637" s="9">
        <v>0.707824074074074</v>
      </c>
      <c r="M637" s="10">
        <v>3</v>
      </c>
      <c r="N637" s="8" t="str">
        <f t="shared" si="18"/>
        <v>Jan</v>
      </c>
      <c r="O637">
        <f t="shared" si="19"/>
        <v>2014</v>
      </c>
    </row>
    <row r="638" spans="2:15">
      <c r="B638" s="3" t="s">
        <v>2446</v>
      </c>
      <c r="C638" t="s">
        <v>1210</v>
      </c>
      <c r="D638" t="s">
        <v>2447</v>
      </c>
      <c r="E638" t="s">
        <v>2448</v>
      </c>
      <c r="F638" t="s">
        <v>871</v>
      </c>
      <c r="G638" t="s">
        <v>149</v>
      </c>
      <c r="H638" t="s">
        <v>27</v>
      </c>
      <c r="I638" s="6">
        <v>92553</v>
      </c>
      <c r="J638" s="7">
        <v>129821</v>
      </c>
      <c r="K638" s="8">
        <v>41865</v>
      </c>
      <c r="L638" s="9">
        <v>0.622002314814815</v>
      </c>
      <c r="M638" s="10">
        <v>5</v>
      </c>
      <c r="N638" s="8" t="str">
        <f t="shared" si="18"/>
        <v>Aug</v>
      </c>
      <c r="O638">
        <f t="shared" si="19"/>
        <v>2014</v>
      </c>
    </row>
    <row r="639" spans="2:15">
      <c r="B639" s="3" t="s">
        <v>2449</v>
      </c>
      <c r="C639" t="s">
        <v>760</v>
      </c>
      <c r="D639" t="s">
        <v>2450</v>
      </c>
      <c r="E639" t="s">
        <v>2451</v>
      </c>
      <c r="F639" t="s">
        <v>2004</v>
      </c>
      <c r="G639" t="s">
        <v>74</v>
      </c>
      <c r="H639" t="s">
        <v>25</v>
      </c>
      <c r="I639" s="6">
        <v>30901</v>
      </c>
      <c r="J639" s="7">
        <v>129681</v>
      </c>
      <c r="K639" s="8">
        <v>41857</v>
      </c>
      <c r="L639" s="9">
        <v>0.578923611111111</v>
      </c>
      <c r="M639" s="10">
        <v>5</v>
      </c>
      <c r="N639" s="8" t="str">
        <f t="shared" si="18"/>
        <v>Aug</v>
      </c>
      <c r="O639">
        <f t="shared" si="19"/>
        <v>2014</v>
      </c>
    </row>
    <row r="640" spans="2:15">
      <c r="B640" s="3" t="s">
        <v>2452</v>
      </c>
      <c r="C640" t="s">
        <v>1662</v>
      </c>
      <c r="D640" t="s">
        <v>2453</v>
      </c>
      <c r="E640" s="81" t="s">
        <v>2454</v>
      </c>
      <c r="F640" s="81" t="s">
        <v>322</v>
      </c>
      <c r="G640" t="s">
        <v>80</v>
      </c>
      <c r="H640" t="s">
        <v>25</v>
      </c>
      <c r="I640" s="6">
        <v>32905</v>
      </c>
      <c r="J640" s="7">
        <v>129630</v>
      </c>
      <c r="K640" s="8">
        <v>41957</v>
      </c>
      <c r="L640" s="9">
        <v>0.406956018518519</v>
      </c>
      <c r="M640" s="10">
        <v>4</v>
      </c>
      <c r="N640" s="8" t="str">
        <f t="shared" si="18"/>
        <v>Nov</v>
      </c>
      <c r="O640">
        <f t="shared" si="19"/>
        <v>2014</v>
      </c>
    </row>
    <row r="641" spans="2:15">
      <c r="B641" s="3" t="s">
        <v>2455</v>
      </c>
      <c r="C641" t="s">
        <v>413</v>
      </c>
      <c r="D641" t="s">
        <v>2456</v>
      </c>
      <c r="E641" t="s">
        <v>2457</v>
      </c>
      <c r="F641" t="s">
        <v>490</v>
      </c>
      <c r="G641" t="s">
        <v>214</v>
      </c>
      <c r="H641" t="s">
        <v>24</v>
      </c>
      <c r="I641" s="6" t="s">
        <v>491</v>
      </c>
      <c r="J641" s="7">
        <v>129410</v>
      </c>
      <c r="K641" s="8">
        <v>41668</v>
      </c>
      <c r="L641" s="9">
        <v>0.676273148148148</v>
      </c>
      <c r="M641" s="10">
        <v>4</v>
      </c>
      <c r="N641" s="8" t="str">
        <f t="shared" si="18"/>
        <v>Jan</v>
      </c>
      <c r="O641">
        <f t="shared" si="19"/>
        <v>2014</v>
      </c>
    </row>
    <row r="642" spans="2:15">
      <c r="B642" s="3" t="s">
        <v>2458</v>
      </c>
      <c r="C642" t="s">
        <v>304</v>
      </c>
      <c r="D642" t="s">
        <v>2459</v>
      </c>
      <c r="E642" t="s">
        <v>2460</v>
      </c>
      <c r="F642" t="s">
        <v>745</v>
      </c>
      <c r="G642" t="s">
        <v>192</v>
      </c>
      <c r="H642" t="s">
        <v>25</v>
      </c>
      <c r="I642" s="6">
        <v>22301</v>
      </c>
      <c r="J642" s="7">
        <v>129387</v>
      </c>
      <c r="K642" s="8">
        <v>41940</v>
      </c>
      <c r="L642" s="9">
        <v>0.0276851851851852</v>
      </c>
      <c r="M642" s="10">
        <v>3</v>
      </c>
      <c r="N642" s="8" t="str">
        <f t="shared" si="18"/>
        <v>Oct</v>
      </c>
      <c r="O642">
        <f t="shared" si="19"/>
        <v>2014</v>
      </c>
    </row>
    <row r="643" spans="2:15">
      <c r="B643" s="3" t="s">
        <v>2461</v>
      </c>
      <c r="C643" t="s">
        <v>1420</v>
      </c>
      <c r="D643" t="s">
        <v>2462</v>
      </c>
      <c r="E643" t="s">
        <v>2463</v>
      </c>
      <c r="F643" t="s">
        <v>641</v>
      </c>
      <c r="G643" t="s">
        <v>149</v>
      </c>
      <c r="H643" t="s">
        <v>27</v>
      </c>
      <c r="I643" s="6">
        <v>95350</v>
      </c>
      <c r="J643" s="7">
        <v>129385</v>
      </c>
      <c r="K643" s="8">
        <v>42833</v>
      </c>
      <c r="L643" s="9">
        <v>0.329456018518519</v>
      </c>
      <c r="M643" s="10">
        <v>5</v>
      </c>
      <c r="N643" s="8" t="str">
        <f t="shared" si="18"/>
        <v>Apr</v>
      </c>
      <c r="O643">
        <f t="shared" si="19"/>
        <v>2017</v>
      </c>
    </row>
    <row r="644" spans="2:15">
      <c r="B644" s="3" t="s">
        <v>2464</v>
      </c>
      <c r="C644" t="s">
        <v>367</v>
      </c>
      <c r="D644" t="s">
        <v>2465</v>
      </c>
      <c r="E644" t="s">
        <v>2466</v>
      </c>
      <c r="F644" t="s">
        <v>2083</v>
      </c>
      <c r="G644" t="s">
        <v>665</v>
      </c>
      <c r="H644" t="s">
        <v>23</v>
      </c>
      <c r="I644" s="6">
        <v>61101</v>
      </c>
      <c r="J644" s="7">
        <v>129360</v>
      </c>
      <c r="K644" s="8">
        <v>42333</v>
      </c>
      <c r="L644" s="9">
        <v>0.568668981481481</v>
      </c>
      <c r="M644" s="10">
        <v>2</v>
      </c>
      <c r="N644" s="8" t="str">
        <f t="shared" ref="N644:N707" si="20">TEXT(K644,"MMM")</f>
        <v>Nov</v>
      </c>
      <c r="O644">
        <f t="shared" ref="O644:O707" si="21">YEAR(K644)</f>
        <v>2015</v>
      </c>
    </row>
    <row r="645" spans="2:15">
      <c r="B645" s="3" t="s">
        <v>2467</v>
      </c>
      <c r="C645" t="s">
        <v>838</v>
      </c>
      <c r="D645" t="s">
        <v>2468</v>
      </c>
      <c r="E645" t="s">
        <v>2469</v>
      </c>
      <c r="F645" t="s">
        <v>867</v>
      </c>
      <c r="G645" t="s">
        <v>149</v>
      </c>
      <c r="H645" t="s">
        <v>27</v>
      </c>
      <c r="I645" s="6">
        <v>92101</v>
      </c>
      <c r="J645" s="7">
        <v>128844</v>
      </c>
      <c r="K645" s="8">
        <v>42613</v>
      </c>
      <c r="L645" s="9">
        <v>0.332974537037037</v>
      </c>
      <c r="M645" s="10">
        <v>5</v>
      </c>
      <c r="N645" s="8" t="str">
        <f t="shared" si="20"/>
        <v>Aug</v>
      </c>
      <c r="O645">
        <f t="shared" si="21"/>
        <v>2016</v>
      </c>
    </row>
    <row r="646" spans="2:15">
      <c r="B646" s="3" t="s">
        <v>2470</v>
      </c>
      <c r="C646" t="s">
        <v>747</v>
      </c>
      <c r="D646" t="s">
        <v>2471</v>
      </c>
      <c r="E646" t="s">
        <v>2472</v>
      </c>
      <c r="F646" t="s">
        <v>1918</v>
      </c>
      <c r="G646" t="s">
        <v>122</v>
      </c>
      <c r="H646" t="s">
        <v>25</v>
      </c>
      <c r="I646" s="6">
        <v>36104</v>
      </c>
      <c r="J646" s="7">
        <v>128584</v>
      </c>
      <c r="K646" s="8">
        <v>43159</v>
      </c>
      <c r="L646" s="9">
        <v>0.418703703703704</v>
      </c>
      <c r="M646" s="10">
        <v>2</v>
      </c>
      <c r="N646" s="8" t="str">
        <f t="shared" si="20"/>
        <v>Feb</v>
      </c>
      <c r="O646">
        <f t="shared" si="21"/>
        <v>2018</v>
      </c>
    </row>
    <row r="647" spans="2:15">
      <c r="B647" s="3" t="s">
        <v>2473</v>
      </c>
      <c r="C647" t="s">
        <v>643</v>
      </c>
      <c r="D647" t="s">
        <v>2474</v>
      </c>
      <c r="E647" t="s">
        <v>2475</v>
      </c>
      <c r="F647" t="s">
        <v>2476</v>
      </c>
      <c r="G647" t="s">
        <v>235</v>
      </c>
      <c r="H647" t="s">
        <v>25</v>
      </c>
      <c r="I647" s="6">
        <v>27401</v>
      </c>
      <c r="J647" s="7">
        <v>128575</v>
      </c>
      <c r="K647" s="8">
        <v>42150</v>
      </c>
      <c r="L647" s="9">
        <v>0.414918981481481</v>
      </c>
      <c r="M647" s="10">
        <v>3</v>
      </c>
      <c r="N647" s="8" t="str">
        <f t="shared" si="20"/>
        <v>May</v>
      </c>
      <c r="O647">
        <f t="shared" si="21"/>
        <v>2015</v>
      </c>
    </row>
    <row r="648" spans="2:15">
      <c r="B648" s="3" t="s">
        <v>2477</v>
      </c>
      <c r="C648" t="s">
        <v>129</v>
      </c>
      <c r="D648" t="s">
        <v>2478</v>
      </c>
      <c r="E648" t="s">
        <v>2479</v>
      </c>
      <c r="F648" t="s">
        <v>2004</v>
      </c>
      <c r="G648" t="s">
        <v>74</v>
      </c>
      <c r="H648" t="s">
        <v>25</v>
      </c>
      <c r="I648" s="6">
        <v>30901</v>
      </c>
      <c r="J648" s="7">
        <v>128289</v>
      </c>
      <c r="K648" s="8">
        <v>41919</v>
      </c>
      <c r="L648" s="9">
        <v>0.387303240740741</v>
      </c>
      <c r="M648" s="10">
        <v>2</v>
      </c>
      <c r="N648" s="8" t="str">
        <f t="shared" si="20"/>
        <v>Oct</v>
      </c>
      <c r="O648">
        <f t="shared" si="21"/>
        <v>2014</v>
      </c>
    </row>
    <row r="649" spans="2:15">
      <c r="B649" s="3" t="s">
        <v>2480</v>
      </c>
      <c r="C649" t="s">
        <v>89</v>
      </c>
      <c r="D649" t="s">
        <v>2481</v>
      </c>
      <c r="E649" t="s">
        <v>2482</v>
      </c>
      <c r="F649" t="s">
        <v>266</v>
      </c>
      <c r="G649" t="s">
        <v>208</v>
      </c>
      <c r="H649" t="s">
        <v>26</v>
      </c>
      <c r="I649" s="6">
        <v>78501</v>
      </c>
      <c r="J649" s="7">
        <v>128239</v>
      </c>
      <c r="K649" s="8">
        <v>43224</v>
      </c>
      <c r="L649" s="9">
        <v>0.843888888888889</v>
      </c>
      <c r="M649" s="10">
        <v>3</v>
      </c>
      <c r="N649" s="8" t="str">
        <f t="shared" si="20"/>
        <v>May</v>
      </c>
      <c r="O649">
        <f t="shared" si="21"/>
        <v>2018</v>
      </c>
    </row>
    <row r="650" spans="2:15">
      <c r="B650" s="3" t="s">
        <v>2483</v>
      </c>
      <c r="C650" t="s">
        <v>1435</v>
      </c>
      <c r="D650" t="s">
        <v>2484</v>
      </c>
      <c r="E650" t="s">
        <v>2485</v>
      </c>
      <c r="F650" t="s">
        <v>426</v>
      </c>
      <c r="G650" t="s">
        <v>427</v>
      </c>
      <c r="H650" t="s">
        <v>27</v>
      </c>
      <c r="I650" s="6">
        <v>89030</v>
      </c>
      <c r="J650" s="7">
        <v>128112</v>
      </c>
      <c r="K650" s="8">
        <v>42996</v>
      </c>
      <c r="L650" s="9">
        <v>0.643449074074074</v>
      </c>
      <c r="M650" s="10">
        <v>5</v>
      </c>
      <c r="N650" s="8" t="str">
        <f t="shared" si="20"/>
        <v>Sep</v>
      </c>
      <c r="O650">
        <f t="shared" si="21"/>
        <v>2017</v>
      </c>
    </row>
    <row r="651" spans="2:15">
      <c r="B651" s="3" t="s">
        <v>2486</v>
      </c>
      <c r="C651" t="s">
        <v>1215</v>
      </c>
      <c r="D651" t="s">
        <v>2487</v>
      </c>
      <c r="E651" t="s">
        <v>2488</v>
      </c>
      <c r="F651" t="s">
        <v>553</v>
      </c>
      <c r="G651" t="s">
        <v>471</v>
      </c>
      <c r="H651" t="s">
        <v>24</v>
      </c>
      <c r="I651" s="6" t="s">
        <v>554</v>
      </c>
      <c r="J651" s="7">
        <v>127977</v>
      </c>
      <c r="K651" s="8">
        <v>43304</v>
      </c>
      <c r="L651" s="9">
        <v>0.833784722222222</v>
      </c>
      <c r="M651" s="10">
        <v>8</v>
      </c>
      <c r="N651" s="8" t="str">
        <f t="shared" si="20"/>
        <v>Jul</v>
      </c>
      <c r="O651">
        <f t="shared" si="21"/>
        <v>2018</v>
      </c>
    </row>
    <row r="652" spans="2:15">
      <c r="B652" s="3" t="s">
        <v>2489</v>
      </c>
      <c r="C652" t="s">
        <v>529</v>
      </c>
      <c r="D652" t="s">
        <v>2490</v>
      </c>
      <c r="E652" t="s">
        <v>2491</v>
      </c>
      <c r="F652" t="s">
        <v>1221</v>
      </c>
      <c r="G652" t="s">
        <v>208</v>
      </c>
      <c r="H652" t="s">
        <v>26</v>
      </c>
      <c r="I652" s="6">
        <v>79601</v>
      </c>
      <c r="J652" s="7">
        <v>127882</v>
      </c>
      <c r="K652" s="8">
        <v>42819</v>
      </c>
      <c r="L652" s="9">
        <v>0.981770833333333</v>
      </c>
      <c r="M652" s="10">
        <v>1</v>
      </c>
      <c r="N652" s="8" t="str">
        <f t="shared" si="20"/>
        <v>Mar</v>
      </c>
      <c r="O652">
        <f t="shared" si="21"/>
        <v>2017</v>
      </c>
    </row>
    <row r="653" spans="2:15">
      <c r="B653" s="3" t="s">
        <v>2492</v>
      </c>
      <c r="C653" t="s">
        <v>405</v>
      </c>
      <c r="D653" t="s">
        <v>2493</v>
      </c>
      <c r="E653" t="s">
        <v>2494</v>
      </c>
      <c r="F653" t="s">
        <v>1079</v>
      </c>
      <c r="G653" t="s">
        <v>208</v>
      </c>
      <c r="H653" t="s">
        <v>26</v>
      </c>
      <c r="I653" s="6">
        <v>77002</v>
      </c>
      <c r="J653" s="7">
        <v>127811</v>
      </c>
      <c r="K653" s="8">
        <v>42401</v>
      </c>
      <c r="L653" s="9">
        <v>0.23025462962963</v>
      </c>
      <c r="M653" s="10">
        <v>3</v>
      </c>
      <c r="N653" s="8" t="str">
        <f t="shared" si="20"/>
        <v>Feb</v>
      </c>
      <c r="O653">
        <f t="shared" si="21"/>
        <v>2016</v>
      </c>
    </row>
    <row r="654" spans="2:15">
      <c r="B654" s="3" t="s">
        <v>2495</v>
      </c>
      <c r="C654" t="s">
        <v>1301</v>
      </c>
      <c r="D654" t="s">
        <v>2496</v>
      </c>
      <c r="E654" t="s">
        <v>2497</v>
      </c>
      <c r="F654" t="s">
        <v>109</v>
      </c>
      <c r="G654" t="s">
        <v>707</v>
      </c>
      <c r="H654" t="s">
        <v>24</v>
      </c>
      <c r="I654" s="6">
        <v>13202</v>
      </c>
      <c r="J654" s="7">
        <v>127798</v>
      </c>
      <c r="K654" s="8">
        <v>43451</v>
      </c>
      <c r="L654" s="9">
        <v>0.252592592592593</v>
      </c>
      <c r="M654" s="10">
        <v>3</v>
      </c>
      <c r="N654" s="8" t="str">
        <f t="shared" si="20"/>
        <v>Dec</v>
      </c>
      <c r="O654">
        <f t="shared" si="21"/>
        <v>2018</v>
      </c>
    </row>
    <row r="655" spans="2:15">
      <c r="B655" s="3" t="s">
        <v>2498</v>
      </c>
      <c r="C655" t="s">
        <v>864</v>
      </c>
      <c r="D655" t="s">
        <v>2499</v>
      </c>
      <c r="E655" t="s">
        <v>2500</v>
      </c>
      <c r="F655" t="s">
        <v>1609</v>
      </c>
      <c r="G655" t="s">
        <v>149</v>
      </c>
      <c r="H655" t="s">
        <v>27</v>
      </c>
      <c r="I655" s="6">
        <v>92590</v>
      </c>
      <c r="J655" s="7">
        <v>127793</v>
      </c>
      <c r="K655" s="8">
        <v>42456</v>
      </c>
      <c r="L655" s="9">
        <v>0.911886574074074</v>
      </c>
      <c r="M655" s="10">
        <v>2</v>
      </c>
      <c r="N655" s="8" t="str">
        <f t="shared" si="20"/>
        <v>Mar</v>
      </c>
      <c r="O655">
        <f t="shared" si="21"/>
        <v>2016</v>
      </c>
    </row>
    <row r="656" spans="2:15">
      <c r="B656" s="3" t="s">
        <v>2501</v>
      </c>
      <c r="C656" t="s">
        <v>622</v>
      </c>
      <c r="D656" t="s">
        <v>2502</v>
      </c>
      <c r="E656" t="s">
        <v>2503</v>
      </c>
      <c r="F656" t="s">
        <v>207</v>
      </c>
      <c r="G656" t="s">
        <v>208</v>
      </c>
      <c r="H656" t="s">
        <v>26</v>
      </c>
      <c r="I656" s="6">
        <v>76006</v>
      </c>
      <c r="J656" s="7">
        <v>127725</v>
      </c>
      <c r="K656" s="8">
        <v>42864</v>
      </c>
      <c r="L656" s="9">
        <v>0.489618055555556</v>
      </c>
      <c r="M656" s="10">
        <v>3</v>
      </c>
      <c r="N656" s="8" t="str">
        <f t="shared" si="20"/>
        <v>May</v>
      </c>
      <c r="O656">
        <f t="shared" si="21"/>
        <v>2017</v>
      </c>
    </row>
    <row r="657" spans="2:15">
      <c r="B657" s="3" t="s">
        <v>2504</v>
      </c>
      <c r="C657" t="s">
        <v>747</v>
      </c>
      <c r="D657" t="s">
        <v>2505</v>
      </c>
      <c r="E657" t="s">
        <v>2506</v>
      </c>
      <c r="F657" t="s">
        <v>737</v>
      </c>
      <c r="G657" t="s">
        <v>149</v>
      </c>
      <c r="H657" t="s">
        <v>27</v>
      </c>
      <c r="I657" s="6">
        <v>91730</v>
      </c>
      <c r="J657" s="7">
        <v>127713</v>
      </c>
      <c r="K657" s="8">
        <v>41663</v>
      </c>
      <c r="L657" s="9">
        <v>0.460833333333333</v>
      </c>
      <c r="M657" s="10">
        <v>1</v>
      </c>
      <c r="N657" s="8" t="str">
        <f t="shared" si="20"/>
        <v>Jan</v>
      </c>
      <c r="O657">
        <f t="shared" si="21"/>
        <v>2014</v>
      </c>
    </row>
    <row r="658" spans="2:15">
      <c r="B658" s="3" t="s">
        <v>2507</v>
      </c>
      <c r="C658" t="s">
        <v>1669</v>
      </c>
      <c r="D658" t="s">
        <v>2508</v>
      </c>
      <c r="E658" t="s">
        <v>2509</v>
      </c>
      <c r="F658" t="s">
        <v>583</v>
      </c>
      <c r="G658" t="s">
        <v>93</v>
      </c>
      <c r="H658" t="s">
        <v>23</v>
      </c>
      <c r="I658" s="6">
        <v>46201</v>
      </c>
      <c r="J658" s="7">
        <v>127514</v>
      </c>
      <c r="K658" s="8">
        <v>42821</v>
      </c>
      <c r="L658" s="9">
        <v>0.0967939814814815</v>
      </c>
      <c r="M658" s="10">
        <v>3</v>
      </c>
      <c r="N658" s="8" t="str">
        <f t="shared" si="20"/>
        <v>Mar</v>
      </c>
      <c r="O658">
        <f t="shared" si="21"/>
        <v>2017</v>
      </c>
    </row>
    <row r="659" spans="2:15">
      <c r="B659" s="3" t="s">
        <v>2510</v>
      </c>
      <c r="C659" t="s">
        <v>1502</v>
      </c>
      <c r="D659" t="s">
        <v>2511</v>
      </c>
      <c r="E659" t="s">
        <v>2512</v>
      </c>
      <c r="F659" t="s">
        <v>1168</v>
      </c>
      <c r="G659" t="s">
        <v>208</v>
      </c>
      <c r="H659" t="s">
        <v>26</v>
      </c>
      <c r="I659" s="6">
        <v>76102</v>
      </c>
      <c r="J659" s="7">
        <v>127305</v>
      </c>
      <c r="K659" s="8">
        <v>41661</v>
      </c>
      <c r="L659" s="9">
        <v>0.410208333333333</v>
      </c>
      <c r="M659" s="10">
        <v>3</v>
      </c>
      <c r="N659" s="8" t="str">
        <f t="shared" si="20"/>
        <v>Jan</v>
      </c>
      <c r="O659">
        <f t="shared" si="21"/>
        <v>2014</v>
      </c>
    </row>
    <row r="660" spans="2:15">
      <c r="B660" s="3" t="s">
        <v>2513</v>
      </c>
      <c r="C660" t="s">
        <v>1547</v>
      </c>
      <c r="D660" t="s">
        <v>2514</v>
      </c>
      <c r="E660" t="s">
        <v>2515</v>
      </c>
      <c r="F660" t="s">
        <v>2516</v>
      </c>
      <c r="G660" t="s">
        <v>629</v>
      </c>
      <c r="H660" t="s">
        <v>23</v>
      </c>
      <c r="I660" s="6">
        <v>68102</v>
      </c>
      <c r="J660" s="7">
        <v>127272</v>
      </c>
      <c r="K660" s="8">
        <v>43438</v>
      </c>
      <c r="L660" s="9">
        <v>0.343240740740741</v>
      </c>
      <c r="M660" s="10">
        <v>6</v>
      </c>
      <c r="N660" s="8" t="str">
        <f t="shared" si="20"/>
        <v>Dec</v>
      </c>
      <c r="O660">
        <f t="shared" si="21"/>
        <v>2018</v>
      </c>
    </row>
    <row r="661" spans="2:15">
      <c r="B661" s="3" t="s">
        <v>2517</v>
      </c>
      <c r="C661" t="s">
        <v>1988</v>
      </c>
      <c r="D661" t="s">
        <v>2518</v>
      </c>
      <c r="E661" t="s">
        <v>2519</v>
      </c>
      <c r="F661" t="s">
        <v>1505</v>
      </c>
      <c r="G661" t="s">
        <v>160</v>
      </c>
      <c r="H661" t="s">
        <v>25</v>
      </c>
      <c r="I661" s="6">
        <v>37129</v>
      </c>
      <c r="J661" s="7">
        <v>127179</v>
      </c>
      <c r="K661" s="8">
        <v>42001</v>
      </c>
      <c r="L661" s="9">
        <v>0.0431018518518519</v>
      </c>
      <c r="M661" s="10">
        <v>1</v>
      </c>
      <c r="N661" s="8" t="str">
        <f t="shared" si="20"/>
        <v>Dec</v>
      </c>
      <c r="O661">
        <f t="shared" si="21"/>
        <v>2014</v>
      </c>
    </row>
    <row r="662" spans="2:15">
      <c r="B662" s="3" t="s">
        <v>2520</v>
      </c>
      <c r="C662" t="s">
        <v>1457</v>
      </c>
      <c r="D662" t="s">
        <v>2521</v>
      </c>
      <c r="E662" t="s">
        <v>2522</v>
      </c>
      <c r="F662" t="s">
        <v>841</v>
      </c>
      <c r="G662" t="s">
        <v>817</v>
      </c>
      <c r="H662" t="s">
        <v>26</v>
      </c>
      <c r="I662" s="6">
        <v>73102</v>
      </c>
      <c r="J662" s="7">
        <v>127100</v>
      </c>
      <c r="K662" s="8">
        <v>43353</v>
      </c>
      <c r="L662" s="9">
        <v>0.130902777777778</v>
      </c>
      <c r="M662" s="10">
        <v>8</v>
      </c>
      <c r="N662" s="8" t="str">
        <f t="shared" si="20"/>
        <v>Sep</v>
      </c>
      <c r="O662">
        <f t="shared" si="21"/>
        <v>2018</v>
      </c>
    </row>
    <row r="663" spans="2:15">
      <c r="B663" s="3" t="s">
        <v>2523</v>
      </c>
      <c r="C663" t="s">
        <v>519</v>
      </c>
      <c r="D663" t="s">
        <v>2524</v>
      </c>
      <c r="E663" t="s">
        <v>2525</v>
      </c>
      <c r="F663" t="s">
        <v>1446</v>
      </c>
      <c r="G663" t="s">
        <v>160</v>
      </c>
      <c r="H663" t="s">
        <v>25</v>
      </c>
      <c r="I663" s="6">
        <v>37040</v>
      </c>
      <c r="J663" s="7">
        <v>126990</v>
      </c>
      <c r="K663" s="8">
        <v>43066</v>
      </c>
      <c r="L663" s="9">
        <v>0.560127314814815</v>
      </c>
      <c r="M663" s="10">
        <v>5</v>
      </c>
      <c r="N663" s="8" t="str">
        <f t="shared" si="20"/>
        <v>Nov</v>
      </c>
      <c r="O663">
        <f t="shared" si="21"/>
        <v>2017</v>
      </c>
    </row>
    <row r="664" spans="2:15">
      <c r="B664" s="3" t="s">
        <v>2526</v>
      </c>
      <c r="C664" t="s">
        <v>198</v>
      </c>
      <c r="D664" t="s">
        <v>2527</v>
      </c>
      <c r="E664" t="s">
        <v>2528</v>
      </c>
      <c r="F664" t="s">
        <v>1346</v>
      </c>
      <c r="G664" t="s">
        <v>186</v>
      </c>
      <c r="H664" t="s">
        <v>23</v>
      </c>
      <c r="I664" s="6">
        <v>44102</v>
      </c>
      <c r="J664" s="7">
        <v>126734</v>
      </c>
      <c r="K664" s="8">
        <v>42307</v>
      </c>
      <c r="L664" s="9">
        <v>0.0236921296296296</v>
      </c>
      <c r="M664" s="10">
        <v>3</v>
      </c>
      <c r="N664" s="8" t="str">
        <f t="shared" si="20"/>
        <v>Oct</v>
      </c>
      <c r="O664">
        <f t="shared" si="21"/>
        <v>2015</v>
      </c>
    </row>
    <row r="665" spans="2:15">
      <c r="B665" s="3" t="s">
        <v>2529</v>
      </c>
      <c r="C665" t="s">
        <v>308</v>
      </c>
      <c r="D665" t="s">
        <v>2530</v>
      </c>
      <c r="E665" t="s">
        <v>2531</v>
      </c>
      <c r="F665" t="s">
        <v>1232</v>
      </c>
      <c r="G665" t="s">
        <v>261</v>
      </c>
      <c r="H665" t="s">
        <v>24</v>
      </c>
      <c r="I665" s="6">
        <v>16501</v>
      </c>
      <c r="J665" s="7">
        <v>126659</v>
      </c>
      <c r="K665" s="8">
        <v>42629</v>
      </c>
      <c r="L665" s="9">
        <v>0.11556712962963</v>
      </c>
      <c r="M665" s="10">
        <v>2</v>
      </c>
      <c r="N665" s="8" t="str">
        <f t="shared" si="20"/>
        <v>Sep</v>
      </c>
      <c r="O665">
        <f t="shared" si="21"/>
        <v>2016</v>
      </c>
    </row>
    <row r="666" spans="2:15">
      <c r="B666" s="3" t="s">
        <v>2532</v>
      </c>
      <c r="C666" t="s">
        <v>1630</v>
      </c>
      <c r="D666" t="s">
        <v>2533</v>
      </c>
      <c r="E666" t="s">
        <v>2534</v>
      </c>
      <c r="F666" t="s">
        <v>403</v>
      </c>
      <c r="G666" t="s">
        <v>202</v>
      </c>
      <c r="H666" t="s">
        <v>27</v>
      </c>
      <c r="I666" s="6">
        <v>80229</v>
      </c>
      <c r="J666" s="7">
        <v>126546</v>
      </c>
      <c r="K666" s="8">
        <v>42799</v>
      </c>
      <c r="L666" s="9">
        <v>0.699560185185185</v>
      </c>
      <c r="M666" s="10">
        <v>3</v>
      </c>
      <c r="N666" s="8" t="str">
        <f t="shared" si="20"/>
        <v>Mar</v>
      </c>
      <c r="O666">
        <f t="shared" si="21"/>
        <v>2017</v>
      </c>
    </row>
    <row r="667" spans="2:15">
      <c r="B667" s="3" t="s">
        <v>2535</v>
      </c>
      <c r="C667" t="s">
        <v>210</v>
      </c>
      <c r="D667" t="s">
        <v>2536</v>
      </c>
      <c r="E667" t="s">
        <v>2537</v>
      </c>
      <c r="F667" t="s">
        <v>1559</v>
      </c>
      <c r="G667" t="s">
        <v>149</v>
      </c>
      <c r="H667" t="s">
        <v>27</v>
      </c>
      <c r="I667" s="6">
        <v>93301</v>
      </c>
      <c r="J667" s="7">
        <v>126190</v>
      </c>
      <c r="K667" s="8">
        <v>42423</v>
      </c>
      <c r="L667" s="9">
        <v>0.3975</v>
      </c>
      <c r="M667" s="10">
        <v>3</v>
      </c>
      <c r="N667" s="8" t="str">
        <f t="shared" si="20"/>
        <v>Feb</v>
      </c>
      <c r="O667">
        <f t="shared" si="21"/>
        <v>2016</v>
      </c>
    </row>
    <row r="668" spans="2:15">
      <c r="B668" s="3" t="s">
        <v>2538</v>
      </c>
      <c r="C668" t="s">
        <v>643</v>
      </c>
      <c r="D668" t="s">
        <v>2539</v>
      </c>
      <c r="E668" t="s">
        <v>2540</v>
      </c>
      <c r="F668" t="s">
        <v>881</v>
      </c>
      <c r="G668" t="s">
        <v>817</v>
      </c>
      <c r="H668" t="s">
        <v>26</v>
      </c>
      <c r="I668" s="6">
        <v>74103</v>
      </c>
      <c r="J668" s="7">
        <v>126187</v>
      </c>
      <c r="K668" s="8">
        <v>42463</v>
      </c>
      <c r="L668" s="9">
        <v>0.532789351851852</v>
      </c>
      <c r="M668" s="10">
        <v>8</v>
      </c>
      <c r="N668" s="8" t="str">
        <f t="shared" si="20"/>
        <v>Apr</v>
      </c>
      <c r="O668">
        <f t="shared" si="21"/>
        <v>2016</v>
      </c>
    </row>
    <row r="669" spans="2:15">
      <c r="B669" s="3" t="s">
        <v>2541</v>
      </c>
      <c r="C669" t="s">
        <v>242</v>
      </c>
      <c r="D669" t="s">
        <v>2542</v>
      </c>
      <c r="E669" t="s">
        <v>2543</v>
      </c>
      <c r="F669" t="s">
        <v>2544</v>
      </c>
      <c r="G669" t="s">
        <v>160</v>
      </c>
      <c r="H669" t="s">
        <v>25</v>
      </c>
      <c r="I669" s="6">
        <v>38103</v>
      </c>
      <c r="J669" s="7">
        <v>125898</v>
      </c>
      <c r="K669" s="8">
        <v>43331</v>
      </c>
      <c r="L669" s="9">
        <v>0.452777777777778</v>
      </c>
      <c r="M669" s="10">
        <v>7</v>
      </c>
      <c r="N669" s="8" t="str">
        <f t="shared" si="20"/>
        <v>Aug</v>
      </c>
      <c r="O669">
        <f t="shared" si="21"/>
        <v>2018</v>
      </c>
    </row>
    <row r="670" spans="2:15">
      <c r="B670" s="3" t="s">
        <v>2545</v>
      </c>
      <c r="C670" t="s">
        <v>651</v>
      </c>
      <c r="D670" t="s">
        <v>2546</v>
      </c>
      <c r="E670" t="s">
        <v>2547</v>
      </c>
      <c r="F670" t="s">
        <v>2548</v>
      </c>
      <c r="G670" t="s">
        <v>2549</v>
      </c>
      <c r="H670" t="s">
        <v>27</v>
      </c>
      <c r="I670" s="6">
        <v>83702</v>
      </c>
      <c r="J670" s="7">
        <v>125873</v>
      </c>
      <c r="K670" s="8">
        <v>42410</v>
      </c>
      <c r="L670" s="9">
        <v>0.92662037037037</v>
      </c>
      <c r="M670" s="10">
        <v>2</v>
      </c>
      <c r="N670" s="8" t="str">
        <f t="shared" si="20"/>
        <v>Feb</v>
      </c>
      <c r="O670">
        <f t="shared" si="21"/>
        <v>2016</v>
      </c>
    </row>
    <row r="671" spans="2:15">
      <c r="B671" s="3" t="s">
        <v>2550</v>
      </c>
      <c r="C671" t="s">
        <v>288</v>
      </c>
      <c r="D671" t="s">
        <v>2551</v>
      </c>
      <c r="E671" t="s">
        <v>2552</v>
      </c>
      <c r="F671" t="s">
        <v>1505</v>
      </c>
      <c r="G671" t="s">
        <v>160</v>
      </c>
      <c r="H671" t="s">
        <v>25</v>
      </c>
      <c r="I671" s="6">
        <v>37129</v>
      </c>
      <c r="J671" s="7">
        <v>125769</v>
      </c>
      <c r="K671" s="8">
        <v>41698</v>
      </c>
      <c r="L671" s="9">
        <v>0.646840277777778</v>
      </c>
      <c r="M671" s="10">
        <v>1</v>
      </c>
      <c r="N671" s="8" t="str">
        <f t="shared" si="20"/>
        <v>Feb</v>
      </c>
      <c r="O671">
        <f t="shared" si="21"/>
        <v>2014</v>
      </c>
    </row>
    <row r="672" spans="2:15">
      <c r="B672" s="3" t="s">
        <v>2553</v>
      </c>
      <c r="C672" t="s">
        <v>257</v>
      </c>
      <c r="D672" t="s">
        <v>2554</v>
      </c>
      <c r="E672" t="s">
        <v>2555</v>
      </c>
      <c r="F672" t="s">
        <v>2286</v>
      </c>
      <c r="G672" t="s">
        <v>80</v>
      </c>
      <c r="H672" t="s">
        <v>25</v>
      </c>
      <c r="I672" s="6">
        <v>33024</v>
      </c>
      <c r="J672" s="7">
        <v>125676</v>
      </c>
      <c r="K672" s="8">
        <v>43228</v>
      </c>
      <c r="L672" s="9">
        <v>0.75087962962963</v>
      </c>
      <c r="M672" s="10">
        <v>5</v>
      </c>
      <c r="N672" s="8" t="str">
        <f t="shared" si="20"/>
        <v>May</v>
      </c>
      <c r="O672">
        <f t="shared" si="21"/>
        <v>2018</v>
      </c>
    </row>
    <row r="673" spans="2:15">
      <c r="B673" s="3" t="s">
        <v>2556</v>
      </c>
      <c r="C673" t="s">
        <v>1477</v>
      </c>
      <c r="D673" t="s">
        <v>2557</v>
      </c>
      <c r="E673" t="s">
        <v>2558</v>
      </c>
      <c r="F673" t="s">
        <v>495</v>
      </c>
      <c r="G673" t="s">
        <v>192</v>
      </c>
      <c r="H673" t="s">
        <v>25</v>
      </c>
      <c r="I673" s="6">
        <v>23601</v>
      </c>
      <c r="J673" s="7">
        <v>125577</v>
      </c>
      <c r="K673" s="8">
        <v>42007</v>
      </c>
      <c r="L673" s="9">
        <v>0.25193287037037</v>
      </c>
      <c r="M673" s="10">
        <v>3</v>
      </c>
      <c r="N673" s="8" t="str">
        <f t="shared" si="20"/>
        <v>Jan</v>
      </c>
      <c r="O673">
        <f t="shared" si="21"/>
        <v>2015</v>
      </c>
    </row>
    <row r="674" spans="2:15">
      <c r="B674" s="3" t="s">
        <v>2559</v>
      </c>
      <c r="C674" t="s">
        <v>1587</v>
      </c>
      <c r="D674" t="s">
        <v>2560</v>
      </c>
      <c r="E674" t="s">
        <v>2561</v>
      </c>
      <c r="F674" t="s">
        <v>938</v>
      </c>
      <c r="G674" t="s">
        <v>80</v>
      </c>
      <c r="H674" t="s">
        <v>25</v>
      </c>
      <c r="I674" s="6">
        <v>34952</v>
      </c>
      <c r="J674" s="7">
        <v>125456</v>
      </c>
      <c r="K674" s="8">
        <v>42675</v>
      </c>
      <c r="L674" s="9">
        <v>0.601840277777778</v>
      </c>
      <c r="M674" s="10">
        <v>6</v>
      </c>
      <c r="N674" s="8" t="str">
        <f t="shared" si="20"/>
        <v>Nov</v>
      </c>
      <c r="O674">
        <f t="shared" si="21"/>
        <v>2016</v>
      </c>
    </row>
    <row r="675" spans="2:15">
      <c r="B675" s="3" t="s">
        <v>2562</v>
      </c>
      <c r="C675" t="s">
        <v>386</v>
      </c>
      <c r="D675" t="s">
        <v>2563</v>
      </c>
      <c r="E675" t="s">
        <v>2564</v>
      </c>
      <c r="F675" t="s">
        <v>2565</v>
      </c>
      <c r="G675" t="s">
        <v>1351</v>
      </c>
      <c r="H675" t="s">
        <v>23</v>
      </c>
      <c r="I675" s="6">
        <v>52401</v>
      </c>
      <c r="J675" s="7">
        <v>125041</v>
      </c>
      <c r="K675" s="8">
        <v>41861</v>
      </c>
      <c r="L675" s="9">
        <v>0.585173611111111</v>
      </c>
      <c r="M675" s="10">
        <v>3</v>
      </c>
      <c r="N675" s="8" t="str">
        <f t="shared" si="20"/>
        <v>Aug</v>
      </c>
      <c r="O675">
        <f t="shared" si="21"/>
        <v>2014</v>
      </c>
    </row>
    <row r="676" spans="2:15">
      <c r="B676" s="3" t="s">
        <v>2566</v>
      </c>
      <c r="C676" t="s">
        <v>843</v>
      </c>
      <c r="D676" t="s">
        <v>2567</v>
      </c>
      <c r="E676" t="s">
        <v>2568</v>
      </c>
      <c r="F676" t="s">
        <v>576</v>
      </c>
      <c r="G676" t="s">
        <v>80</v>
      </c>
      <c r="H676" t="s">
        <v>25</v>
      </c>
      <c r="I676" s="6">
        <v>33301</v>
      </c>
      <c r="J676" s="7">
        <v>124767</v>
      </c>
      <c r="K676" s="8">
        <v>42240</v>
      </c>
      <c r="L676" s="9">
        <v>0.918912037037037</v>
      </c>
      <c r="M676" s="10">
        <v>1</v>
      </c>
      <c r="N676" s="8" t="str">
        <f t="shared" si="20"/>
        <v>Aug</v>
      </c>
      <c r="O676">
        <f t="shared" si="21"/>
        <v>2015</v>
      </c>
    </row>
    <row r="677" spans="2:15">
      <c r="B677" s="3" t="s">
        <v>2569</v>
      </c>
      <c r="C677" t="s">
        <v>622</v>
      </c>
      <c r="D677" t="s">
        <v>2570</v>
      </c>
      <c r="E677" t="s">
        <v>2571</v>
      </c>
      <c r="F677" t="s">
        <v>1075</v>
      </c>
      <c r="G677" t="s">
        <v>99</v>
      </c>
      <c r="H677" t="s">
        <v>23</v>
      </c>
      <c r="I677" s="6">
        <v>66204</v>
      </c>
      <c r="J677" s="7">
        <v>124717</v>
      </c>
      <c r="K677" s="8">
        <v>42278</v>
      </c>
      <c r="L677" s="9">
        <v>0.309699074074074</v>
      </c>
      <c r="M677" s="10">
        <v>5</v>
      </c>
      <c r="N677" s="8" t="str">
        <f t="shared" si="20"/>
        <v>Oct</v>
      </c>
      <c r="O677">
        <f t="shared" si="21"/>
        <v>2015</v>
      </c>
    </row>
    <row r="678" spans="2:15">
      <c r="B678" s="3" t="s">
        <v>2572</v>
      </c>
      <c r="C678" t="s">
        <v>242</v>
      </c>
      <c r="D678" t="s">
        <v>2573</v>
      </c>
      <c r="E678" t="s">
        <v>2574</v>
      </c>
      <c r="F678" t="s">
        <v>513</v>
      </c>
      <c r="G678" t="s">
        <v>208</v>
      </c>
      <c r="H678" t="s">
        <v>26</v>
      </c>
      <c r="I678" s="6">
        <v>75201</v>
      </c>
      <c r="J678" s="7">
        <v>124615</v>
      </c>
      <c r="K678" s="8">
        <v>41712</v>
      </c>
      <c r="L678" s="9">
        <v>0.568715277777778</v>
      </c>
      <c r="M678" s="10">
        <v>2</v>
      </c>
      <c r="N678" s="8" t="str">
        <f t="shared" si="20"/>
        <v>Mar</v>
      </c>
      <c r="O678">
        <f t="shared" si="21"/>
        <v>2014</v>
      </c>
    </row>
    <row r="679" spans="2:15">
      <c r="B679" s="3" t="s">
        <v>2575</v>
      </c>
      <c r="C679" t="s">
        <v>247</v>
      </c>
      <c r="D679" t="s">
        <v>2576</v>
      </c>
      <c r="E679" t="s">
        <v>2577</v>
      </c>
      <c r="F679" t="s">
        <v>207</v>
      </c>
      <c r="G679" t="s">
        <v>208</v>
      </c>
      <c r="H679" t="s">
        <v>26</v>
      </c>
      <c r="I679" s="6">
        <v>76006</v>
      </c>
      <c r="J679" s="7">
        <v>124503</v>
      </c>
      <c r="K679" s="8">
        <v>43026</v>
      </c>
      <c r="L679" s="9">
        <v>0.663761574074074</v>
      </c>
      <c r="M679" s="10">
        <v>8</v>
      </c>
      <c r="N679" s="8" t="str">
        <f t="shared" si="20"/>
        <v>Oct</v>
      </c>
      <c r="O679">
        <f t="shared" si="21"/>
        <v>2017</v>
      </c>
    </row>
    <row r="680" spans="2:15">
      <c r="B680" s="3" t="s">
        <v>2578</v>
      </c>
      <c r="C680" t="s">
        <v>1027</v>
      </c>
      <c r="D680" t="s">
        <v>2579</v>
      </c>
      <c r="E680" t="s">
        <v>2580</v>
      </c>
      <c r="F680" t="s">
        <v>2251</v>
      </c>
      <c r="G680" t="s">
        <v>1290</v>
      </c>
      <c r="H680" t="s">
        <v>25</v>
      </c>
      <c r="I680" s="6">
        <v>40502</v>
      </c>
      <c r="J680" s="7">
        <v>124438</v>
      </c>
      <c r="K680" s="8">
        <v>43136</v>
      </c>
      <c r="L680" s="9">
        <v>0.0323726851851852</v>
      </c>
      <c r="M680" s="10">
        <v>5</v>
      </c>
      <c r="N680" s="8" t="str">
        <f t="shared" si="20"/>
        <v>Feb</v>
      </c>
      <c r="O680">
        <f t="shared" si="21"/>
        <v>2018</v>
      </c>
    </row>
    <row r="681" spans="2:15">
      <c r="B681" s="3" t="s">
        <v>2581</v>
      </c>
      <c r="C681" t="s">
        <v>709</v>
      </c>
      <c r="D681" t="s">
        <v>2582</v>
      </c>
      <c r="E681" t="s">
        <v>2583</v>
      </c>
      <c r="F681" t="s">
        <v>2584</v>
      </c>
      <c r="G681" t="s">
        <v>235</v>
      </c>
      <c r="H681" t="s">
        <v>25</v>
      </c>
      <c r="I681" s="6">
        <v>27701</v>
      </c>
      <c r="J681" s="7">
        <v>124429</v>
      </c>
      <c r="K681" s="8">
        <v>42701</v>
      </c>
      <c r="L681" s="9">
        <v>0.919502314814815</v>
      </c>
      <c r="M681" s="10">
        <v>6</v>
      </c>
      <c r="N681" s="8" t="str">
        <f t="shared" si="20"/>
        <v>Nov</v>
      </c>
      <c r="O681">
        <f t="shared" si="21"/>
        <v>2016</v>
      </c>
    </row>
    <row r="682" spans="2:15">
      <c r="B682" s="3" t="s">
        <v>2585</v>
      </c>
      <c r="C682" t="s">
        <v>959</v>
      </c>
      <c r="D682" t="s">
        <v>2586</v>
      </c>
      <c r="E682" t="s">
        <v>2587</v>
      </c>
      <c r="F682" t="s">
        <v>2105</v>
      </c>
      <c r="G682" t="s">
        <v>149</v>
      </c>
      <c r="H682" t="s">
        <v>27</v>
      </c>
      <c r="I682" s="6">
        <v>90301</v>
      </c>
      <c r="J682" s="7">
        <v>124383</v>
      </c>
      <c r="K682" s="8">
        <v>43352</v>
      </c>
      <c r="L682" s="9">
        <v>0.563935185185185</v>
      </c>
      <c r="M682" s="10">
        <v>8</v>
      </c>
      <c r="N682" s="8" t="str">
        <f t="shared" si="20"/>
        <v>Sep</v>
      </c>
      <c r="O682">
        <f t="shared" si="21"/>
        <v>2018</v>
      </c>
    </row>
    <row r="683" spans="2:15">
      <c r="B683" s="3" t="s">
        <v>2588</v>
      </c>
      <c r="C683" t="s">
        <v>908</v>
      </c>
      <c r="D683" t="s">
        <v>2589</v>
      </c>
      <c r="E683" t="s">
        <v>2590</v>
      </c>
      <c r="F683" t="s">
        <v>1086</v>
      </c>
      <c r="G683" t="s">
        <v>235</v>
      </c>
      <c r="H683" t="s">
        <v>25</v>
      </c>
      <c r="I683" s="6">
        <v>27260</v>
      </c>
      <c r="J683" s="7">
        <v>124267</v>
      </c>
      <c r="K683" s="8">
        <v>42812</v>
      </c>
      <c r="L683" s="9">
        <v>0.170949074074074</v>
      </c>
      <c r="M683" s="10">
        <v>5</v>
      </c>
      <c r="N683" s="8" t="str">
        <f t="shared" si="20"/>
        <v>Mar</v>
      </c>
      <c r="O683">
        <f t="shared" si="21"/>
        <v>2017</v>
      </c>
    </row>
    <row r="684" spans="2:15">
      <c r="B684" s="3" t="s">
        <v>2591</v>
      </c>
      <c r="C684" t="s">
        <v>622</v>
      </c>
      <c r="D684" t="s">
        <v>2592</v>
      </c>
      <c r="E684" t="s">
        <v>2593</v>
      </c>
      <c r="F684" t="s">
        <v>2594</v>
      </c>
      <c r="G684" t="s">
        <v>208</v>
      </c>
      <c r="H684" t="s">
        <v>26</v>
      </c>
      <c r="I684" s="6">
        <v>78202</v>
      </c>
      <c r="J684" s="7">
        <v>124018</v>
      </c>
      <c r="K684" s="8">
        <v>42943</v>
      </c>
      <c r="L684" s="9">
        <v>0.345532407407407</v>
      </c>
      <c r="M684" s="10">
        <v>1</v>
      </c>
      <c r="N684" s="8" t="str">
        <f t="shared" si="20"/>
        <v>Jul</v>
      </c>
      <c r="O684">
        <f t="shared" si="21"/>
        <v>2017</v>
      </c>
    </row>
    <row r="685" spans="2:15">
      <c r="B685" s="3" t="s">
        <v>2595</v>
      </c>
      <c r="C685" t="s">
        <v>2297</v>
      </c>
      <c r="D685" t="s">
        <v>2596</v>
      </c>
      <c r="E685" t="s">
        <v>2597</v>
      </c>
      <c r="F685" t="s">
        <v>846</v>
      </c>
      <c r="G685" t="s">
        <v>149</v>
      </c>
      <c r="H685" t="s">
        <v>27</v>
      </c>
      <c r="I685" s="6">
        <v>94541</v>
      </c>
      <c r="J685" s="7">
        <v>124006</v>
      </c>
      <c r="K685" s="8">
        <v>41954</v>
      </c>
      <c r="L685" s="9">
        <v>0.350497685185185</v>
      </c>
      <c r="M685" s="10">
        <v>1</v>
      </c>
      <c r="N685" s="8" t="str">
        <f t="shared" si="20"/>
        <v>Nov</v>
      </c>
      <c r="O685">
        <f t="shared" si="21"/>
        <v>2014</v>
      </c>
    </row>
    <row r="686" spans="2:15">
      <c r="B686" s="3" t="s">
        <v>2598</v>
      </c>
      <c r="C686" t="s">
        <v>1487</v>
      </c>
      <c r="D686" t="s">
        <v>2599</v>
      </c>
      <c r="E686" t="s">
        <v>2600</v>
      </c>
      <c r="F686" t="s">
        <v>1961</v>
      </c>
      <c r="G686" t="s">
        <v>707</v>
      </c>
      <c r="H686" t="s">
        <v>24</v>
      </c>
      <c r="I686" s="6">
        <v>10001</v>
      </c>
      <c r="J686" s="7">
        <v>123820</v>
      </c>
      <c r="K686" s="8">
        <v>42075</v>
      </c>
      <c r="L686" s="9">
        <v>0.623217592592593</v>
      </c>
      <c r="M686" s="10">
        <v>5</v>
      </c>
      <c r="N686" s="8" t="str">
        <f t="shared" si="20"/>
        <v>Mar</v>
      </c>
      <c r="O686">
        <f t="shared" si="21"/>
        <v>2015</v>
      </c>
    </row>
    <row r="687" spans="2:15">
      <c r="B687" s="3" t="s">
        <v>2601</v>
      </c>
      <c r="C687" t="s">
        <v>999</v>
      </c>
      <c r="D687" t="s">
        <v>2602</v>
      </c>
      <c r="E687" s="81" t="s">
        <v>2603</v>
      </c>
      <c r="F687" s="81" t="s">
        <v>789</v>
      </c>
      <c r="G687" t="s">
        <v>208</v>
      </c>
      <c r="H687" t="s">
        <v>26</v>
      </c>
      <c r="I687" s="6">
        <v>76301</v>
      </c>
      <c r="J687" s="7">
        <v>123644</v>
      </c>
      <c r="K687" s="8">
        <v>41935</v>
      </c>
      <c r="L687" s="9">
        <v>0.170046296296296</v>
      </c>
      <c r="M687" s="10">
        <v>4</v>
      </c>
      <c r="N687" s="8" t="str">
        <f t="shared" si="20"/>
        <v>Oct</v>
      </c>
      <c r="O687">
        <f t="shared" si="21"/>
        <v>2014</v>
      </c>
    </row>
    <row r="688" spans="2:15">
      <c r="B688" s="3" t="s">
        <v>2604</v>
      </c>
      <c r="C688" t="s">
        <v>257</v>
      </c>
      <c r="D688" t="s">
        <v>2605</v>
      </c>
      <c r="E688" t="s">
        <v>2606</v>
      </c>
      <c r="F688" t="s">
        <v>957</v>
      </c>
      <c r="G688" t="s">
        <v>80</v>
      </c>
      <c r="H688" t="s">
        <v>25</v>
      </c>
      <c r="I688" s="6">
        <v>33904</v>
      </c>
      <c r="J688" s="7">
        <v>123478</v>
      </c>
      <c r="K688" s="8">
        <v>42647</v>
      </c>
      <c r="L688" s="9">
        <v>0.600324074074074</v>
      </c>
      <c r="M688" s="10">
        <v>3</v>
      </c>
      <c r="N688" s="8" t="str">
        <f t="shared" si="20"/>
        <v>Oct</v>
      </c>
      <c r="O688">
        <f t="shared" si="21"/>
        <v>2016</v>
      </c>
    </row>
    <row r="689" spans="2:15">
      <c r="B689" s="3" t="s">
        <v>2607</v>
      </c>
      <c r="C689" t="s">
        <v>1502</v>
      </c>
      <c r="D689" t="s">
        <v>2608</v>
      </c>
      <c r="E689" t="s">
        <v>2609</v>
      </c>
      <c r="F689" t="s">
        <v>601</v>
      </c>
      <c r="G689" t="s">
        <v>133</v>
      </c>
      <c r="H689" t="s">
        <v>23</v>
      </c>
      <c r="I689" s="6">
        <v>65201</v>
      </c>
      <c r="J689" s="7">
        <v>123419</v>
      </c>
      <c r="K689" s="8">
        <v>41877</v>
      </c>
      <c r="L689" s="9">
        <v>0.0208101851851852</v>
      </c>
      <c r="M689" s="10">
        <v>1</v>
      </c>
      <c r="N689" s="8" t="str">
        <f t="shared" si="20"/>
        <v>Aug</v>
      </c>
      <c r="O689">
        <f t="shared" si="21"/>
        <v>2014</v>
      </c>
    </row>
    <row r="690" spans="2:15">
      <c r="B690" s="3" t="s">
        <v>2610</v>
      </c>
      <c r="C690" t="s">
        <v>519</v>
      </c>
      <c r="D690" t="s">
        <v>2611</v>
      </c>
      <c r="E690" t="s">
        <v>2612</v>
      </c>
      <c r="F690" t="s">
        <v>1168</v>
      </c>
      <c r="G690" t="s">
        <v>208</v>
      </c>
      <c r="H690" t="s">
        <v>26</v>
      </c>
      <c r="I690" s="6">
        <v>76102</v>
      </c>
      <c r="J690" s="7">
        <v>123375</v>
      </c>
      <c r="K690" s="8">
        <v>42259</v>
      </c>
      <c r="L690" s="9">
        <v>0.547291666666667</v>
      </c>
      <c r="M690" s="10">
        <v>2</v>
      </c>
      <c r="N690" s="8" t="str">
        <f t="shared" si="20"/>
        <v>Sep</v>
      </c>
      <c r="O690">
        <f t="shared" si="21"/>
        <v>2015</v>
      </c>
    </row>
    <row r="691" spans="2:15">
      <c r="B691" s="3" t="s">
        <v>2613</v>
      </c>
      <c r="C691" t="s">
        <v>533</v>
      </c>
      <c r="D691" t="s">
        <v>2614</v>
      </c>
      <c r="E691" t="s">
        <v>2615</v>
      </c>
      <c r="F691" t="s">
        <v>1609</v>
      </c>
      <c r="G691" t="s">
        <v>149</v>
      </c>
      <c r="H691" t="s">
        <v>27</v>
      </c>
      <c r="I691" s="6">
        <v>92590</v>
      </c>
      <c r="J691" s="7">
        <v>123313</v>
      </c>
      <c r="K691" s="8">
        <v>42807</v>
      </c>
      <c r="L691" s="9">
        <v>0.0141319444444444</v>
      </c>
      <c r="M691" s="10">
        <v>2</v>
      </c>
      <c r="N691" s="8" t="str">
        <f t="shared" si="20"/>
        <v>Mar</v>
      </c>
      <c r="O691">
        <f t="shared" si="21"/>
        <v>2017</v>
      </c>
    </row>
    <row r="692" spans="2:15">
      <c r="B692" s="3" t="s">
        <v>2616</v>
      </c>
      <c r="C692" t="s">
        <v>2617</v>
      </c>
      <c r="D692" t="s">
        <v>2618</v>
      </c>
      <c r="E692" t="s">
        <v>2619</v>
      </c>
      <c r="F692" t="s">
        <v>2436</v>
      </c>
      <c r="G692" t="s">
        <v>133</v>
      </c>
      <c r="H692" t="s">
        <v>23</v>
      </c>
      <c r="I692" s="6">
        <v>64050</v>
      </c>
      <c r="J692" s="7">
        <v>123275</v>
      </c>
      <c r="K692" s="8">
        <v>42704</v>
      </c>
      <c r="L692" s="9">
        <v>0.710162037037037</v>
      </c>
      <c r="M692" s="10">
        <v>6</v>
      </c>
      <c r="N692" s="8" t="str">
        <f t="shared" si="20"/>
        <v>Nov</v>
      </c>
      <c r="O692">
        <f t="shared" si="21"/>
        <v>2016</v>
      </c>
    </row>
    <row r="693" spans="2:15">
      <c r="B693" s="3" t="s">
        <v>2620</v>
      </c>
      <c r="C693" t="s">
        <v>386</v>
      </c>
      <c r="D693" t="s">
        <v>2621</v>
      </c>
      <c r="E693" s="81" t="s">
        <v>2622</v>
      </c>
      <c r="F693" s="81" t="s">
        <v>403</v>
      </c>
      <c r="G693" t="s">
        <v>202</v>
      </c>
      <c r="H693" t="s">
        <v>27</v>
      </c>
      <c r="I693" s="6">
        <v>80229</v>
      </c>
      <c r="J693" s="7">
        <v>123110</v>
      </c>
      <c r="K693" s="8">
        <v>42095</v>
      </c>
      <c r="L693" s="9">
        <v>0.355694444444444</v>
      </c>
      <c r="M693" s="10">
        <v>4</v>
      </c>
      <c r="N693" s="8" t="str">
        <f t="shared" si="20"/>
        <v>Apr</v>
      </c>
      <c r="O693">
        <f t="shared" si="21"/>
        <v>2015</v>
      </c>
    </row>
    <row r="694" spans="2:15">
      <c r="B694" s="3" t="s">
        <v>2623</v>
      </c>
      <c r="C694" t="s">
        <v>429</v>
      </c>
      <c r="D694" t="s">
        <v>2624</v>
      </c>
      <c r="E694" t="s">
        <v>2625</v>
      </c>
      <c r="F694" t="s">
        <v>281</v>
      </c>
      <c r="G694" t="s">
        <v>208</v>
      </c>
      <c r="H694" t="s">
        <v>26</v>
      </c>
      <c r="I694" s="6">
        <v>79701</v>
      </c>
      <c r="J694" s="7">
        <v>122489</v>
      </c>
      <c r="K694" s="8">
        <v>42639</v>
      </c>
      <c r="L694" s="9">
        <v>0.149143518518519</v>
      </c>
      <c r="M694" s="10">
        <v>1</v>
      </c>
      <c r="N694" s="8" t="str">
        <f t="shared" si="20"/>
        <v>Sep</v>
      </c>
      <c r="O694">
        <f t="shared" si="21"/>
        <v>2016</v>
      </c>
    </row>
    <row r="695" spans="2:15">
      <c r="B695" s="3" t="s">
        <v>2626</v>
      </c>
      <c r="C695" t="s">
        <v>204</v>
      </c>
      <c r="D695" t="s">
        <v>2627</v>
      </c>
      <c r="E695" s="81" t="s">
        <v>2628</v>
      </c>
      <c r="F695" s="81" t="s">
        <v>92</v>
      </c>
      <c r="G695" t="s">
        <v>186</v>
      </c>
      <c r="H695" t="s">
        <v>23</v>
      </c>
      <c r="I695" s="6">
        <v>43602</v>
      </c>
      <c r="J695" s="7">
        <v>122474</v>
      </c>
      <c r="K695" s="8">
        <v>41721</v>
      </c>
      <c r="L695" s="9">
        <v>0.00824074074074077</v>
      </c>
      <c r="M695" s="10">
        <v>4</v>
      </c>
      <c r="N695" s="8" t="str">
        <f t="shared" si="20"/>
        <v>Mar</v>
      </c>
      <c r="O695">
        <f t="shared" si="21"/>
        <v>2014</v>
      </c>
    </row>
    <row r="696" spans="2:15">
      <c r="B696" s="3" t="s">
        <v>2629</v>
      </c>
      <c r="C696" t="s">
        <v>622</v>
      </c>
      <c r="D696" t="s">
        <v>2630</v>
      </c>
      <c r="E696" s="81" t="s">
        <v>2631</v>
      </c>
      <c r="F696" s="81" t="s">
        <v>2364</v>
      </c>
      <c r="G696" t="s">
        <v>149</v>
      </c>
      <c r="H696" t="s">
        <v>27</v>
      </c>
      <c r="I696" s="6">
        <v>93901</v>
      </c>
      <c r="J696" s="7">
        <v>122098</v>
      </c>
      <c r="K696" s="8">
        <v>42782</v>
      </c>
      <c r="L696" s="9">
        <v>0.0153125</v>
      </c>
      <c r="M696" s="10">
        <v>4</v>
      </c>
      <c r="N696" s="8" t="str">
        <f t="shared" si="20"/>
        <v>Feb</v>
      </c>
      <c r="O696">
        <f t="shared" si="21"/>
        <v>2017</v>
      </c>
    </row>
    <row r="697" spans="2:15">
      <c r="B697" s="3" t="s">
        <v>2632</v>
      </c>
      <c r="C697" t="s">
        <v>999</v>
      </c>
      <c r="D697" t="s">
        <v>2633</v>
      </c>
      <c r="E697" t="s">
        <v>2634</v>
      </c>
      <c r="F697" t="s">
        <v>1886</v>
      </c>
      <c r="G697" t="s">
        <v>1887</v>
      </c>
      <c r="H697" t="s">
        <v>25</v>
      </c>
      <c r="I697" s="6">
        <v>72201</v>
      </c>
      <c r="J697" s="7">
        <v>122089</v>
      </c>
      <c r="K697" s="8">
        <v>43282</v>
      </c>
      <c r="L697" s="9">
        <v>0.818958333333333</v>
      </c>
      <c r="M697" s="10">
        <v>5</v>
      </c>
      <c r="N697" s="8" t="str">
        <f t="shared" si="20"/>
        <v>Jul</v>
      </c>
      <c r="O697">
        <f t="shared" si="21"/>
        <v>2018</v>
      </c>
    </row>
    <row r="698" spans="2:15">
      <c r="B698" s="3" t="s">
        <v>2635</v>
      </c>
      <c r="C698" t="s">
        <v>946</v>
      </c>
      <c r="D698" t="s">
        <v>2636</v>
      </c>
      <c r="E698" t="s">
        <v>2637</v>
      </c>
      <c r="F698" t="s">
        <v>1060</v>
      </c>
      <c r="G698" t="s">
        <v>192</v>
      </c>
      <c r="H698" t="s">
        <v>25</v>
      </c>
      <c r="I698" s="6">
        <v>23451</v>
      </c>
      <c r="J698" s="7">
        <v>122089</v>
      </c>
      <c r="K698" s="8">
        <v>43033</v>
      </c>
      <c r="L698" s="9">
        <v>0.792291666666667</v>
      </c>
      <c r="M698" s="10">
        <v>3</v>
      </c>
      <c r="N698" s="8" t="str">
        <f t="shared" si="20"/>
        <v>Oct</v>
      </c>
      <c r="O698">
        <f t="shared" si="21"/>
        <v>2017</v>
      </c>
    </row>
    <row r="699" spans="2:15">
      <c r="B699" s="3" t="s">
        <v>2638</v>
      </c>
      <c r="C699" t="s">
        <v>1487</v>
      </c>
      <c r="D699" t="s">
        <v>2639</v>
      </c>
      <c r="E699" t="s">
        <v>2640</v>
      </c>
      <c r="F699" t="s">
        <v>1257</v>
      </c>
      <c r="G699" t="s">
        <v>68</v>
      </c>
      <c r="H699" t="s">
        <v>26</v>
      </c>
      <c r="I699" s="6">
        <v>85003</v>
      </c>
      <c r="J699" s="7">
        <v>121910</v>
      </c>
      <c r="K699" s="8">
        <v>42371</v>
      </c>
      <c r="L699" s="9">
        <v>0.797395833333333</v>
      </c>
      <c r="M699" s="10">
        <v>8</v>
      </c>
      <c r="N699" s="8" t="str">
        <f t="shared" si="20"/>
        <v>Jan</v>
      </c>
      <c r="O699">
        <f t="shared" si="21"/>
        <v>2016</v>
      </c>
    </row>
    <row r="700" spans="2:15">
      <c r="B700" s="3" t="s">
        <v>2641</v>
      </c>
      <c r="C700" t="s">
        <v>308</v>
      </c>
      <c r="D700" t="s">
        <v>2642</v>
      </c>
      <c r="E700" t="s">
        <v>2643</v>
      </c>
      <c r="F700" t="s">
        <v>490</v>
      </c>
      <c r="G700" t="s">
        <v>214</v>
      </c>
      <c r="H700" t="s">
        <v>24</v>
      </c>
      <c r="I700" s="6" t="s">
        <v>491</v>
      </c>
      <c r="J700" s="7">
        <v>121907</v>
      </c>
      <c r="K700" s="8">
        <v>41790</v>
      </c>
      <c r="L700" s="9">
        <v>0.506319444444444</v>
      </c>
      <c r="M700" s="10">
        <v>1</v>
      </c>
      <c r="N700" s="8" t="str">
        <f t="shared" si="20"/>
        <v>May</v>
      </c>
      <c r="O700">
        <f t="shared" si="21"/>
        <v>2014</v>
      </c>
    </row>
    <row r="701" spans="2:15">
      <c r="B701" s="3" t="s">
        <v>2644</v>
      </c>
      <c r="C701" t="s">
        <v>353</v>
      </c>
      <c r="D701" t="s">
        <v>2645</v>
      </c>
      <c r="E701" t="s">
        <v>2646</v>
      </c>
      <c r="F701" t="s">
        <v>318</v>
      </c>
      <c r="G701" t="s">
        <v>149</v>
      </c>
      <c r="H701" t="s">
        <v>27</v>
      </c>
      <c r="I701" s="6">
        <v>93030</v>
      </c>
      <c r="J701" s="7">
        <v>121683</v>
      </c>
      <c r="K701" s="8">
        <v>43043</v>
      </c>
      <c r="L701" s="9">
        <v>0.146122685185185</v>
      </c>
      <c r="M701" s="10">
        <v>8</v>
      </c>
      <c r="N701" s="8" t="str">
        <f t="shared" si="20"/>
        <v>Nov</v>
      </c>
      <c r="O701">
        <f t="shared" si="21"/>
        <v>2017</v>
      </c>
    </row>
    <row r="702" spans="2:15">
      <c r="B702" s="3" t="s">
        <v>2647</v>
      </c>
      <c r="C702" t="s">
        <v>358</v>
      </c>
      <c r="D702" t="s">
        <v>2648</v>
      </c>
      <c r="E702" t="s">
        <v>2649</v>
      </c>
      <c r="F702" t="s">
        <v>1613</v>
      </c>
      <c r="G702" t="s">
        <v>208</v>
      </c>
      <c r="H702" t="s">
        <v>26</v>
      </c>
      <c r="I702" s="6">
        <v>77502</v>
      </c>
      <c r="J702" s="7">
        <v>121428</v>
      </c>
      <c r="K702" s="8">
        <v>42865</v>
      </c>
      <c r="L702" s="9">
        <v>0.157164351851852</v>
      </c>
      <c r="M702" s="10">
        <v>3</v>
      </c>
      <c r="N702" s="8" t="str">
        <f t="shared" si="20"/>
        <v>May</v>
      </c>
      <c r="O702">
        <f t="shared" si="21"/>
        <v>2017</v>
      </c>
    </row>
    <row r="703" spans="2:15">
      <c r="B703" s="3" t="s">
        <v>2650</v>
      </c>
      <c r="C703" t="s">
        <v>391</v>
      </c>
      <c r="D703" t="s">
        <v>2651</v>
      </c>
      <c r="E703" t="s">
        <v>2652</v>
      </c>
      <c r="F703" t="s">
        <v>1086</v>
      </c>
      <c r="G703" t="s">
        <v>235</v>
      </c>
      <c r="H703" t="s">
        <v>25</v>
      </c>
      <c r="I703" s="6">
        <v>27260</v>
      </c>
      <c r="J703" s="7">
        <v>121309</v>
      </c>
      <c r="K703" s="8">
        <v>42475</v>
      </c>
      <c r="L703" s="9">
        <v>0.711238425925926</v>
      </c>
      <c r="M703" s="10">
        <v>3</v>
      </c>
      <c r="N703" s="8" t="str">
        <f t="shared" si="20"/>
        <v>Apr</v>
      </c>
      <c r="O703">
        <f t="shared" si="21"/>
        <v>2016</v>
      </c>
    </row>
    <row r="704" spans="2:15">
      <c r="B704" s="3" t="s">
        <v>2653</v>
      </c>
      <c r="C704" t="s">
        <v>1688</v>
      </c>
      <c r="D704" t="s">
        <v>2654</v>
      </c>
      <c r="E704" t="s">
        <v>2655</v>
      </c>
      <c r="F704" t="s">
        <v>1997</v>
      </c>
      <c r="G704" t="s">
        <v>665</v>
      </c>
      <c r="H704" t="s">
        <v>23</v>
      </c>
      <c r="I704" s="6">
        <v>60601</v>
      </c>
      <c r="J704" s="7">
        <v>121207</v>
      </c>
      <c r="K704" s="8">
        <v>42659</v>
      </c>
      <c r="L704" s="9">
        <v>0.063125</v>
      </c>
      <c r="M704" s="10">
        <v>3</v>
      </c>
      <c r="N704" s="8" t="str">
        <f t="shared" si="20"/>
        <v>Oct</v>
      </c>
      <c r="O704">
        <f t="shared" si="21"/>
        <v>2016</v>
      </c>
    </row>
    <row r="705" spans="2:15">
      <c r="B705" s="3" t="s">
        <v>2656</v>
      </c>
      <c r="C705" t="s">
        <v>227</v>
      </c>
      <c r="D705" t="s">
        <v>2657</v>
      </c>
      <c r="E705" t="s">
        <v>2658</v>
      </c>
      <c r="F705" t="s">
        <v>540</v>
      </c>
      <c r="G705" t="s">
        <v>149</v>
      </c>
      <c r="H705" t="s">
        <v>27</v>
      </c>
      <c r="I705" s="6">
        <v>91767</v>
      </c>
      <c r="J705" s="7">
        <v>120913</v>
      </c>
      <c r="K705" s="8">
        <v>42586</v>
      </c>
      <c r="L705" s="9">
        <v>0.644641203703704</v>
      </c>
      <c r="M705" s="10">
        <v>3</v>
      </c>
      <c r="N705" s="8" t="str">
        <f t="shared" si="20"/>
        <v>Aug</v>
      </c>
      <c r="O705">
        <f t="shared" si="21"/>
        <v>2016</v>
      </c>
    </row>
    <row r="706" spans="2:15">
      <c r="B706" s="3" t="s">
        <v>2659</v>
      </c>
      <c r="C706" t="s">
        <v>713</v>
      </c>
      <c r="D706" t="s">
        <v>2660</v>
      </c>
      <c r="E706" t="s">
        <v>2661</v>
      </c>
      <c r="F706" t="s">
        <v>636</v>
      </c>
      <c r="G706" t="s">
        <v>149</v>
      </c>
      <c r="H706" t="s">
        <v>27</v>
      </c>
      <c r="I706" s="6">
        <v>92401</v>
      </c>
      <c r="J706" s="7">
        <v>120912</v>
      </c>
      <c r="K706" s="8">
        <v>41741</v>
      </c>
      <c r="L706" s="9">
        <v>0.870717592592593</v>
      </c>
      <c r="M706" s="10">
        <v>2</v>
      </c>
      <c r="N706" s="8" t="str">
        <f t="shared" si="20"/>
        <v>Apr</v>
      </c>
      <c r="O706">
        <f t="shared" si="21"/>
        <v>2014</v>
      </c>
    </row>
    <row r="707" spans="2:15">
      <c r="B707" s="3" t="s">
        <v>2662</v>
      </c>
      <c r="C707" t="s">
        <v>709</v>
      </c>
      <c r="D707" t="s">
        <v>2663</v>
      </c>
      <c r="E707" t="s">
        <v>2664</v>
      </c>
      <c r="F707" t="s">
        <v>421</v>
      </c>
      <c r="G707" t="s">
        <v>149</v>
      </c>
      <c r="H707" t="s">
        <v>27</v>
      </c>
      <c r="I707" s="6">
        <v>92501</v>
      </c>
      <c r="J707" s="7">
        <v>120844</v>
      </c>
      <c r="K707" s="8">
        <v>42430</v>
      </c>
      <c r="L707" s="9">
        <v>0.576284722222222</v>
      </c>
      <c r="M707" s="10">
        <v>8</v>
      </c>
      <c r="N707" s="8" t="str">
        <f t="shared" si="20"/>
        <v>Mar</v>
      </c>
      <c r="O707">
        <f t="shared" si="21"/>
        <v>2016</v>
      </c>
    </row>
    <row r="708" spans="2:15">
      <c r="B708" s="3" t="s">
        <v>2665</v>
      </c>
      <c r="C708" t="s">
        <v>598</v>
      </c>
      <c r="D708" t="s">
        <v>2666</v>
      </c>
      <c r="E708" t="s">
        <v>2667</v>
      </c>
      <c r="F708" t="s">
        <v>641</v>
      </c>
      <c r="G708" t="s">
        <v>149</v>
      </c>
      <c r="H708" t="s">
        <v>27</v>
      </c>
      <c r="I708" s="6">
        <v>95350</v>
      </c>
      <c r="J708" s="7">
        <v>120820</v>
      </c>
      <c r="K708" s="8">
        <v>42262</v>
      </c>
      <c r="L708" s="9">
        <v>0.612800925925926</v>
      </c>
      <c r="M708" s="10">
        <v>3</v>
      </c>
      <c r="N708" s="8" t="str">
        <f t="shared" ref="N708:N771" si="22">TEXT(K708,"MMM")</f>
        <v>Sep</v>
      </c>
      <c r="O708">
        <f t="shared" ref="O708:O771" si="23">YEAR(K708)</f>
        <v>2015</v>
      </c>
    </row>
    <row r="709" spans="2:15">
      <c r="B709" s="3" t="s">
        <v>2668</v>
      </c>
      <c r="C709" t="s">
        <v>2669</v>
      </c>
      <c r="D709" t="s">
        <v>2670</v>
      </c>
      <c r="E709" t="s">
        <v>2671</v>
      </c>
      <c r="F709" t="s">
        <v>697</v>
      </c>
      <c r="G709" t="s">
        <v>202</v>
      </c>
      <c r="H709" t="s">
        <v>27</v>
      </c>
      <c r="I709" s="6">
        <v>80903</v>
      </c>
      <c r="J709" s="7">
        <v>120791</v>
      </c>
      <c r="K709" s="8">
        <v>42708</v>
      </c>
      <c r="L709" s="9">
        <v>0.389583333333333</v>
      </c>
      <c r="M709" s="10">
        <v>7</v>
      </c>
      <c r="N709" s="8" t="str">
        <f t="shared" si="22"/>
        <v>Dec</v>
      </c>
      <c r="O709">
        <f t="shared" si="23"/>
        <v>2016</v>
      </c>
    </row>
    <row r="710" spans="2:15">
      <c r="B710" s="3" t="s">
        <v>2672</v>
      </c>
      <c r="C710" t="s">
        <v>515</v>
      </c>
      <c r="D710" t="s">
        <v>2673</v>
      </c>
      <c r="E710" t="s">
        <v>2674</v>
      </c>
      <c r="F710" t="s">
        <v>508</v>
      </c>
      <c r="G710" t="s">
        <v>104</v>
      </c>
      <c r="H710" t="s">
        <v>23</v>
      </c>
      <c r="I710" s="6">
        <v>48103</v>
      </c>
      <c r="J710" s="7">
        <v>120411</v>
      </c>
      <c r="K710" s="8">
        <v>43340</v>
      </c>
      <c r="L710" s="9">
        <v>0.722453703703704</v>
      </c>
      <c r="M710" s="10">
        <v>3</v>
      </c>
      <c r="N710" s="8" t="str">
        <f t="shared" si="22"/>
        <v>Aug</v>
      </c>
      <c r="O710">
        <f t="shared" si="23"/>
        <v>2018</v>
      </c>
    </row>
    <row r="711" spans="2:15">
      <c r="B711" s="3" t="s">
        <v>2675</v>
      </c>
      <c r="C711" t="s">
        <v>694</v>
      </c>
      <c r="D711" t="s">
        <v>2676</v>
      </c>
      <c r="E711" t="s">
        <v>2677</v>
      </c>
      <c r="F711" t="s">
        <v>527</v>
      </c>
      <c r="G711" t="s">
        <v>149</v>
      </c>
      <c r="H711" t="s">
        <v>27</v>
      </c>
      <c r="I711" s="6">
        <v>94102</v>
      </c>
      <c r="J711" s="7">
        <v>120263</v>
      </c>
      <c r="K711" s="8">
        <v>43361</v>
      </c>
      <c r="L711" s="9">
        <v>0.625659722222222</v>
      </c>
      <c r="M711" s="10">
        <v>1</v>
      </c>
      <c r="N711" s="8" t="str">
        <f t="shared" si="22"/>
        <v>Sep</v>
      </c>
      <c r="O711">
        <f t="shared" si="23"/>
        <v>2018</v>
      </c>
    </row>
    <row r="712" spans="2:15">
      <c r="B712" s="3" t="s">
        <v>2678</v>
      </c>
      <c r="C712" t="s">
        <v>734</v>
      </c>
      <c r="D712" t="s">
        <v>2679</v>
      </c>
      <c r="E712" t="s">
        <v>2680</v>
      </c>
      <c r="F712" t="s">
        <v>938</v>
      </c>
      <c r="G712" t="s">
        <v>80</v>
      </c>
      <c r="H712" t="s">
        <v>25</v>
      </c>
      <c r="I712" s="6">
        <v>34952</v>
      </c>
      <c r="J712" s="7">
        <v>120033</v>
      </c>
      <c r="K712" s="8">
        <v>42997</v>
      </c>
      <c r="L712" s="9">
        <v>0.257199074074074</v>
      </c>
      <c r="M712" s="10">
        <v>7</v>
      </c>
      <c r="N712" s="8" t="str">
        <f t="shared" si="22"/>
        <v>Sep</v>
      </c>
      <c r="O712">
        <f t="shared" si="23"/>
        <v>2017</v>
      </c>
    </row>
    <row r="713" spans="2:15">
      <c r="B713" s="3" t="s">
        <v>2681</v>
      </c>
      <c r="C713" t="s">
        <v>358</v>
      </c>
      <c r="D713" t="s">
        <v>2682</v>
      </c>
      <c r="E713" t="s">
        <v>2683</v>
      </c>
      <c r="F713" t="s">
        <v>175</v>
      </c>
      <c r="G713" t="s">
        <v>104</v>
      </c>
      <c r="H713" t="s">
        <v>23</v>
      </c>
      <c r="I713" s="6">
        <v>48906</v>
      </c>
      <c r="J713" s="7">
        <v>119749</v>
      </c>
      <c r="K713" s="8">
        <v>42344</v>
      </c>
      <c r="L713" s="9">
        <v>0.839652777777778</v>
      </c>
      <c r="M713" s="10">
        <v>2</v>
      </c>
      <c r="N713" s="8" t="str">
        <f t="shared" si="22"/>
        <v>Dec</v>
      </c>
      <c r="O713">
        <f t="shared" si="23"/>
        <v>2015</v>
      </c>
    </row>
    <row r="714" spans="2:15">
      <c r="B714" s="3" t="s">
        <v>2684</v>
      </c>
      <c r="C714" t="s">
        <v>959</v>
      </c>
      <c r="D714" t="s">
        <v>2685</v>
      </c>
      <c r="E714" t="s">
        <v>2686</v>
      </c>
      <c r="F714" t="s">
        <v>340</v>
      </c>
      <c r="G714" t="s">
        <v>149</v>
      </c>
      <c r="H714" t="s">
        <v>27</v>
      </c>
      <c r="I714" s="6">
        <v>91719</v>
      </c>
      <c r="J714" s="7">
        <v>119700</v>
      </c>
      <c r="K714" s="8">
        <v>42741</v>
      </c>
      <c r="L714" s="9">
        <v>0.147766203703704</v>
      </c>
      <c r="M714" s="10">
        <v>5</v>
      </c>
      <c r="N714" s="8" t="str">
        <f t="shared" si="22"/>
        <v>Jan</v>
      </c>
      <c r="O714">
        <f t="shared" si="23"/>
        <v>2017</v>
      </c>
    </row>
    <row r="715" spans="2:15">
      <c r="B715" s="3" t="s">
        <v>2687</v>
      </c>
      <c r="C715" t="s">
        <v>786</v>
      </c>
      <c r="D715" t="s">
        <v>2688</v>
      </c>
      <c r="E715" t="s">
        <v>2689</v>
      </c>
      <c r="F715" t="s">
        <v>361</v>
      </c>
      <c r="G715" t="s">
        <v>104</v>
      </c>
      <c r="H715" t="s">
        <v>23</v>
      </c>
      <c r="I715" s="6">
        <v>48089</v>
      </c>
      <c r="J715" s="7">
        <v>119540</v>
      </c>
      <c r="K715" s="8">
        <v>42930</v>
      </c>
      <c r="L715" s="9">
        <v>0.0766435185185185</v>
      </c>
      <c r="M715" s="10">
        <v>5</v>
      </c>
      <c r="N715" s="8" t="str">
        <f t="shared" si="22"/>
        <v>Jul</v>
      </c>
      <c r="O715">
        <f t="shared" si="23"/>
        <v>2017</v>
      </c>
    </row>
    <row r="716" spans="2:15">
      <c r="B716" s="3" t="s">
        <v>2690</v>
      </c>
      <c r="C716" t="s">
        <v>1808</v>
      </c>
      <c r="D716" t="s">
        <v>2691</v>
      </c>
      <c r="E716" t="s">
        <v>2692</v>
      </c>
      <c r="F716" t="s">
        <v>1257</v>
      </c>
      <c r="G716" t="s">
        <v>68</v>
      </c>
      <c r="H716" t="s">
        <v>26</v>
      </c>
      <c r="I716" s="6">
        <v>85003</v>
      </c>
      <c r="J716" s="7">
        <v>119463</v>
      </c>
      <c r="K716" s="8">
        <v>41700</v>
      </c>
      <c r="L716" s="9">
        <v>0.101898148148148</v>
      </c>
      <c r="M716" s="10">
        <v>2</v>
      </c>
      <c r="N716" s="8" t="str">
        <f t="shared" si="22"/>
        <v>Mar</v>
      </c>
      <c r="O716">
        <f t="shared" si="23"/>
        <v>2014</v>
      </c>
    </row>
    <row r="717" spans="2:15">
      <c r="B717" s="3" t="s">
        <v>2693</v>
      </c>
      <c r="C717" t="s">
        <v>999</v>
      </c>
      <c r="D717" t="s">
        <v>2694</v>
      </c>
      <c r="E717" t="s">
        <v>2695</v>
      </c>
      <c r="F717" t="s">
        <v>1613</v>
      </c>
      <c r="G717" t="s">
        <v>149</v>
      </c>
      <c r="H717" t="s">
        <v>27</v>
      </c>
      <c r="I717" s="6">
        <v>91101</v>
      </c>
      <c r="J717" s="7">
        <v>119160</v>
      </c>
      <c r="K717" s="8">
        <v>42529</v>
      </c>
      <c r="L717" s="9">
        <v>0.0279166666666667</v>
      </c>
      <c r="M717" s="10">
        <v>5</v>
      </c>
      <c r="N717" s="8" t="str">
        <f t="shared" si="22"/>
        <v>Jun</v>
      </c>
      <c r="O717">
        <f t="shared" si="23"/>
        <v>2016</v>
      </c>
    </row>
    <row r="718" spans="2:15">
      <c r="B718" s="3" t="s">
        <v>2696</v>
      </c>
      <c r="C718" t="s">
        <v>734</v>
      </c>
      <c r="D718" t="s">
        <v>2697</v>
      </c>
      <c r="E718" t="s">
        <v>2698</v>
      </c>
      <c r="F718" t="s">
        <v>824</v>
      </c>
      <c r="G718" t="s">
        <v>251</v>
      </c>
      <c r="H718" t="s">
        <v>27</v>
      </c>
      <c r="I718" s="6">
        <v>98101</v>
      </c>
      <c r="J718" s="7">
        <v>119021</v>
      </c>
      <c r="K718" s="8">
        <v>43031</v>
      </c>
      <c r="L718" s="9">
        <v>0.438969907407407</v>
      </c>
      <c r="M718" s="10">
        <v>3</v>
      </c>
      <c r="N718" s="8" t="str">
        <f t="shared" si="22"/>
        <v>Oct</v>
      </c>
      <c r="O718">
        <f t="shared" si="23"/>
        <v>2017</v>
      </c>
    </row>
    <row r="719" spans="2:15">
      <c r="B719" s="3" t="s">
        <v>2699</v>
      </c>
      <c r="C719" t="s">
        <v>429</v>
      </c>
      <c r="D719" t="s">
        <v>2700</v>
      </c>
      <c r="E719" t="s">
        <v>2701</v>
      </c>
      <c r="F719" t="s">
        <v>1304</v>
      </c>
      <c r="G719" t="s">
        <v>328</v>
      </c>
      <c r="H719" t="s">
        <v>24</v>
      </c>
      <c r="I719" s="6" t="s">
        <v>1305</v>
      </c>
      <c r="J719" s="7">
        <v>119018</v>
      </c>
      <c r="K719" s="8">
        <v>41728</v>
      </c>
      <c r="L719" s="9">
        <v>0.119097222222222</v>
      </c>
      <c r="M719" s="10">
        <v>5</v>
      </c>
      <c r="N719" s="8" t="str">
        <f t="shared" si="22"/>
        <v>Mar</v>
      </c>
      <c r="O719">
        <f t="shared" si="23"/>
        <v>2014</v>
      </c>
    </row>
    <row r="720" spans="2:15">
      <c r="B720" s="3" t="s">
        <v>2702</v>
      </c>
      <c r="C720" t="s">
        <v>458</v>
      </c>
      <c r="D720" t="s">
        <v>2703</v>
      </c>
      <c r="E720" s="81" t="s">
        <v>2704</v>
      </c>
      <c r="F720" s="81" t="s">
        <v>576</v>
      </c>
      <c r="G720" t="s">
        <v>80</v>
      </c>
      <c r="H720" t="s">
        <v>25</v>
      </c>
      <c r="I720" s="6">
        <v>33301</v>
      </c>
      <c r="J720" s="7">
        <v>118831</v>
      </c>
      <c r="K720" s="8">
        <v>41836</v>
      </c>
      <c r="L720" s="9">
        <v>0.469155092592593</v>
      </c>
      <c r="M720" s="10">
        <v>4</v>
      </c>
      <c r="N720" s="8" t="str">
        <f t="shared" si="22"/>
        <v>Jul</v>
      </c>
      <c r="O720">
        <f t="shared" si="23"/>
        <v>2014</v>
      </c>
    </row>
    <row r="721" spans="2:15">
      <c r="B721" s="3" t="s">
        <v>2705</v>
      </c>
      <c r="C721" t="s">
        <v>400</v>
      </c>
      <c r="D721" t="s">
        <v>2706</v>
      </c>
      <c r="E721" t="s">
        <v>2707</v>
      </c>
      <c r="F721" t="s">
        <v>2004</v>
      </c>
      <c r="G721" t="s">
        <v>74</v>
      </c>
      <c r="H721" t="s">
        <v>25</v>
      </c>
      <c r="I721" s="6">
        <v>30901</v>
      </c>
      <c r="J721" s="7">
        <v>118827</v>
      </c>
      <c r="K721" s="8">
        <v>41969</v>
      </c>
      <c r="L721" s="9">
        <v>0.675497685185185</v>
      </c>
      <c r="M721" s="10">
        <v>2</v>
      </c>
      <c r="N721" s="8" t="str">
        <f t="shared" si="22"/>
        <v>Nov</v>
      </c>
      <c r="O721">
        <f t="shared" si="23"/>
        <v>2014</v>
      </c>
    </row>
    <row r="722" spans="2:15">
      <c r="B722" s="3" t="s">
        <v>2708</v>
      </c>
      <c r="C722" t="s">
        <v>1215</v>
      </c>
      <c r="D722" t="s">
        <v>2709</v>
      </c>
      <c r="E722" s="81" t="s">
        <v>2710</v>
      </c>
      <c r="F722" s="81" t="s">
        <v>1232</v>
      </c>
      <c r="G722" t="s">
        <v>261</v>
      </c>
      <c r="H722" t="s">
        <v>24</v>
      </c>
      <c r="I722" s="6">
        <v>16501</v>
      </c>
      <c r="J722" s="7">
        <v>118767</v>
      </c>
      <c r="K722" s="8">
        <v>42174</v>
      </c>
      <c r="L722" s="9">
        <v>0.289930555555556</v>
      </c>
      <c r="M722" s="10">
        <v>4</v>
      </c>
      <c r="N722" s="8" t="str">
        <f t="shared" si="22"/>
        <v>Jun</v>
      </c>
      <c r="O722">
        <f t="shared" si="23"/>
        <v>2015</v>
      </c>
    </row>
    <row r="723" spans="2:15">
      <c r="B723" s="3" t="s">
        <v>2711</v>
      </c>
      <c r="C723" t="s">
        <v>482</v>
      </c>
      <c r="D723" t="s">
        <v>2712</v>
      </c>
      <c r="E723" t="s">
        <v>2713</v>
      </c>
      <c r="F723" t="s">
        <v>276</v>
      </c>
      <c r="G723" t="s">
        <v>68</v>
      </c>
      <c r="H723" t="s">
        <v>26</v>
      </c>
      <c r="I723" s="6">
        <v>85374</v>
      </c>
      <c r="J723" s="7">
        <v>118686</v>
      </c>
      <c r="K723" s="8">
        <v>42970</v>
      </c>
      <c r="L723" s="9">
        <v>0.697118055555556</v>
      </c>
      <c r="M723" s="10">
        <v>2</v>
      </c>
      <c r="N723" s="8" t="str">
        <f t="shared" si="22"/>
        <v>Aug</v>
      </c>
      <c r="O723">
        <f t="shared" si="23"/>
        <v>2017</v>
      </c>
    </row>
    <row r="724" spans="2:15">
      <c r="B724" s="3" t="s">
        <v>2714</v>
      </c>
      <c r="C724" t="s">
        <v>263</v>
      </c>
      <c r="D724" t="s">
        <v>2715</v>
      </c>
      <c r="E724" t="s">
        <v>2716</v>
      </c>
      <c r="F724" t="s">
        <v>375</v>
      </c>
      <c r="G724" t="s">
        <v>202</v>
      </c>
      <c r="H724" t="s">
        <v>27</v>
      </c>
      <c r="I724" s="6">
        <v>81001</v>
      </c>
      <c r="J724" s="7">
        <v>117486</v>
      </c>
      <c r="K724" s="8">
        <v>42756</v>
      </c>
      <c r="L724" s="9">
        <v>0.628263888888889</v>
      </c>
      <c r="M724" s="10">
        <v>3</v>
      </c>
      <c r="N724" s="8" t="str">
        <f t="shared" si="22"/>
        <v>Jan</v>
      </c>
      <c r="O724">
        <f t="shared" si="23"/>
        <v>2017</v>
      </c>
    </row>
    <row r="725" spans="2:15">
      <c r="B725" s="3" t="s">
        <v>2717</v>
      </c>
      <c r="C725" t="s">
        <v>699</v>
      </c>
      <c r="D725" t="s">
        <v>2718</v>
      </c>
      <c r="E725" t="s">
        <v>2719</v>
      </c>
      <c r="F725" t="s">
        <v>2720</v>
      </c>
      <c r="G725" t="s">
        <v>133</v>
      </c>
      <c r="H725" t="s">
        <v>23</v>
      </c>
      <c r="I725" s="6">
        <v>64101</v>
      </c>
      <c r="J725" s="7">
        <v>117199</v>
      </c>
      <c r="K725" s="8">
        <v>42823</v>
      </c>
      <c r="L725" s="9">
        <v>0.288449074074074</v>
      </c>
      <c r="M725" s="10">
        <v>1</v>
      </c>
      <c r="N725" s="8" t="str">
        <f t="shared" si="22"/>
        <v>Mar</v>
      </c>
      <c r="O725">
        <f t="shared" si="23"/>
        <v>2017</v>
      </c>
    </row>
    <row r="726" spans="2:15">
      <c r="B726" s="3" t="s">
        <v>2721</v>
      </c>
      <c r="C726" t="s">
        <v>643</v>
      </c>
      <c r="D726" t="s">
        <v>2722</v>
      </c>
      <c r="E726" t="s">
        <v>2723</v>
      </c>
      <c r="F726" t="s">
        <v>727</v>
      </c>
      <c r="G726" t="s">
        <v>202</v>
      </c>
      <c r="H726" t="s">
        <v>27</v>
      </c>
      <c r="I726" s="6">
        <v>80215</v>
      </c>
      <c r="J726" s="7">
        <v>116785</v>
      </c>
      <c r="K726" s="8">
        <v>42191</v>
      </c>
      <c r="L726" s="9">
        <v>0.0432407407407407</v>
      </c>
      <c r="M726" s="10">
        <v>4</v>
      </c>
      <c r="N726" s="8" t="str">
        <f t="shared" si="22"/>
        <v>Jul</v>
      </c>
      <c r="O726">
        <f t="shared" si="23"/>
        <v>2015</v>
      </c>
    </row>
    <row r="727" spans="2:15">
      <c r="B727" s="3" t="s">
        <v>2724</v>
      </c>
      <c r="C727" t="s">
        <v>444</v>
      </c>
      <c r="D727" t="s">
        <v>2725</v>
      </c>
      <c r="E727" t="s">
        <v>2726</v>
      </c>
      <c r="F727" t="s">
        <v>977</v>
      </c>
      <c r="G727" t="s">
        <v>99</v>
      </c>
      <c r="H727" t="s">
        <v>23</v>
      </c>
      <c r="I727" s="6">
        <v>66061</v>
      </c>
      <c r="J727" s="7">
        <v>116774</v>
      </c>
      <c r="K727" s="8">
        <v>42226</v>
      </c>
      <c r="L727" s="9">
        <v>0.349039351851852</v>
      </c>
      <c r="M727" s="10">
        <v>3</v>
      </c>
      <c r="N727" s="8" t="str">
        <f t="shared" si="22"/>
        <v>Aug</v>
      </c>
      <c r="O727">
        <f t="shared" si="23"/>
        <v>2015</v>
      </c>
    </row>
    <row r="728" spans="2:15">
      <c r="B728" s="3" t="s">
        <v>2727</v>
      </c>
      <c r="C728" t="s">
        <v>908</v>
      </c>
      <c r="D728" t="s">
        <v>2728</v>
      </c>
      <c r="E728" t="s">
        <v>2729</v>
      </c>
      <c r="F728" t="s">
        <v>2004</v>
      </c>
      <c r="G728" t="s">
        <v>74</v>
      </c>
      <c r="H728" t="s">
        <v>25</v>
      </c>
      <c r="I728" s="6">
        <v>30901</v>
      </c>
      <c r="J728" s="7">
        <v>115884</v>
      </c>
      <c r="K728" s="8">
        <v>42776</v>
      </c>
      <c r="L728" s="9">
        <v>0.00652777777777769</v>
      </c>
      <c r="M728" s="10">
        <v>3</v>
      </c>
      <c r="N728" s="8" t="str">
        <f t="shared" si="22"/>
        <v>Feb</v>
      </c>
      <c r="O728">
        <f t="shared" si="23"/>
        <v>2017</v>
      </c>
    </row>
    <row r="729" spans="2:15">
      <c r="B729" s="3" t="s">
        <v>2730</v>
      </c>
      <c r="C729" t="s">
        <v>963</v>
      </c>
      <c r="D729" t="s">
        <v>2731</v>
      </c>
      <c r="E729" t="s">
        <v>2732</v>
      </c>
      <c r="F729" t="s">
        <v>490</v>
      </c>
      <c r="G729" t="s">
        <v>214</v>
      </c>
      <c r="H729" t="s">
        <v>24</v>
      </c>
      <c r="I729" s="6" t="s">
        <v>491</v>
      </c>
      <c r="J729" s="7">
        <v>115200</v>
      </c>
      <c r="K729" s="8">
        <v>42041</v>
      </c>
      <c r="L729" s="9">
        <v>0.195185185185185</v>
      </c>
      <c r="M729" s="10">
        <v>2</v>
      </c>
      <c r="N729" s="8" t="str">
        <f t="shared" si="22"/>
        <v>Feb</v>
      </c>
      <c r="O729">
        <f t="shared" si="23"/>
        <v>2015</v>
      </c>
    </row>
    <row r="730" spans="2:15">
      <c r="B730" s="3" t="s">
        <v>2733</v>
      </c>
      <c r="C730" t="s">
        <v>418</v>
      </c>
      <c r="D730" t="s">
        <v>2734</v>
      </c>
      <c r="E730" t="s">
        <v>2735</v>
      </c>
      <c r="F730" t="s">
        <v>2329</v>
      </c>
      <c r="G730" t="s">
        <v>235</v>
      </c>
      <c r="H730" t="s">
        <v>25</v>
      </c>
      <c r="I730" s="6">
        <v>27101</v>
      </c>
      <c r="J730" s="7">
        <v>114804</v>
      </c>
      <c r="K730" s="8">
        <v>41660</v>
      </c>
      <c r="L730" s="9">
        <v>0.594756944444444</v>
      </c>
      <c r="M730" s="10">
        <v>2</v>
      </c>
      <c r="N730" s="8" t="str">
        <f t="shared" si="22"/>
        <v>Jan</v>
      </c>
      <c r="O730">
        <f t="shared" si="23"/>
        <v>2014</v>
      </c>
    </row>
    <row r="731" spans="2:15">
      <c r="B731" s="3" t="s">
        <v>2736</v>
      </c>
      <c r="C731" t="s">
        <v>1577</v>
      </c>
      <c r="D731" t="s">
        <v>2737</v>
      </c>
      <c r="E731" t="s">
        <v>2738</v>
      </c>
      <c r="F731" t="s">
        <v>1609</v>
      </c>
      <c r="G731" t="s">
        <v>149</v>
      </c>
      <c r="H731" t="s">
        <v>27</v>
      </c>
      <c r="I731" s="6">
        <v>92590</v>
      </c>
      <c r="J731" s="7">
        <v>114635</v>
      </c>
      <c r="K731" s="8">
        <v>42955</v>
      </c>
      <c r="L731" s="9">
        <v>0.184513888888889</v>
      </c>
      <c r="M731" s="10">
        <v>3</v>
      </c>
      <c r="N731" s="8" t="str">
        <f t="shared" si="22"/>
        <v>Aug</v>
      </c>
      <c r="O731">
        <f t="shared" si="23"/>
        <v>2017</v>
      </c>
    </row>
    <row r="732" spans="2:15">
      <c r="B732" s="3" t="s">
        <v>2739</v>
      </c>
      <c r="C732" t="s">
        <v>954</v>
      </c>
      <c r="D732" t="s">
        <v>2740</v>
      </c>
      <c r="E732" t="s">
        <v>2741</v>
      </c>
      <c r="F732" t="s">
        <v>572</v>
      </c>
      <c r="G732" t="s">
        <v>68</v>
      </c>
      <c r="H732" t="s">
        <v>26</v>
      </c>
      <c r="I732" s="6">
        <v>85281</v>
      </c>
      <c r="J732" s="7">
        <v>114540</v>
      </c>
      <c r="K732" s="8">
        <v>42632</v>
      </c>
      <c r="L732" s="9">
        <v>0.174884259259259</v>
      </c>
      <c r="M732" s="10">
        <v>3</v>
      </c>
      <c r="N732" s="8" t="str">
        <f t="shared" si="22"/>
        <v>Sep</v>
      </c>
      <c r="O732">
        <f t="shared" si="23"/>
        <v>2016</v>
      </c>
    </row>
    <row r="733" spans="2:15">
      <c r="B733" s="3" t="s">
        <v>2742</v>
      </c>
      <c r="C733" t="s">
        <v>734</v>
      </c>
      <c r="D733" t="s">
        <v>2743</v>
      </c>
      <c r="E733" t="s">
        <v>2744</v>
      </c>
      <c r="F733" t="s">
        <v>548</v>
      </c>
      <c r="G733" t="s">
        <v>149</v>
      </c>
      <c r="H733" t="s">
        <v>27</v>
      </c>
      <c r="I733" s="6">
        <v>94533</v>
      </c>
      <c r="J733" s="7">
        <v>114365</v>
      </c>
      <c r="K733" s="8">
        <v>43024</v>
      </c>
      <c r="L733" s="9">
        <v>0.0448263888888889</v>
      </c>
      <c r="M733" s="10">
        <v>5</v>
      </c>
      <c r="N733" s="8" t="str">
        <f t="shared" si="22"/>
        <v>Oct</v>
      </c>
      <c r="O733">
        <f t="shared" si="23"/>
        <v>2017</v>
      </c>
    </row>
    <row r="734" spans="2:15">
      <c r="B734" s="3" t="s">
        <v>2745</v>
      </c>
      <c r="C734" t="s">
        <v>560</v>
      </c>
      <c r="D734" t="s">
        <v>2746</v>
      </c>
      <c r="E734" t="s">
        <v>2747</v>
      </c>
      <c r="F734" t="s">
        <v>745</v>
      </c>
      <c r="G734" t="s">
        <v>192</v>
      </c>
      <c r="H734" t="s">
        <v>25</v>
      </c>
      <c r="I734" s="6">
        <v>22301</v>
      </c>
      <c r="J734" s="7">
        <v>114143</v>
      </c>
      <c r="K734" s="8">
        <v>42917</v>
      </c>
      <c r="L734" s="9">
        <v>0.892418981481481</v>
      </c>
      <c r="M734" s="10">
        <v>3</v>
      </c>
      <c r="N734" s="8" t="str">
        <f t="shared" si="22"/>
        <v>Jul</v>
      </c>
      <c r="O734">
        <f t="shared" si="23"/>
        <v>2017</v>
      </c>
    </row>
    <row r="735" spans="2:15">
      <c r="B735" s="3" t="s">
        <v>2748</v>
      </c>
      <c r="C735" t="s">
        <v>167</v>
      </c>
      <c r="D735" t="s">
        <v>2749</v>
      </c>
      <c r="E735" t="s">
        <v>2750</v>
      </c>
      <c r="F735" t="s">
        <v>1497</v>
      </c>
      <c r="G735" t="s">
        <v>149</v>
      </c>
      <c r="H735" t="s">
        <v>27</v>
      </c>
      <c r="I735" s="6">
        <v>95202</v>
      </c>
      <c r="J735" s="7">
        <v>114129</v>
      </c>
      <c r="K735" s="8">
        <v>41822</v>
      </c>
      <c r="L735" s="9">
        <v>0.490381944444444</v>
      </c>
      <c r="M735" s="10">
        <v>2</v>
      </c>
      <c r="N735" s="8" t="str">
        <f t="shared" si="22"/>
        <v>Jul</v>
      </c>
      <c r="O735">
        <f t="shared" si="23"/>
        <v>2014</v>
      </c>
    </row>
    <row r="736" spans="2:15">
      <c r="B736" s="3" t="s">
        <v>2751</v>
      </c>
      <c r="C736" t="s">
        <v>210</v>
      </c>
      <c r="D736" t="s">
        <v>2752</v>
      </c>
      <c r="E736" t="s">
        <v>2753</v>
      </c>
      <c r="F736" t="s">
        <v>375</v>
      </c>
      <c r="G736" t="s">
        <v>202</v>
      </c>
      <c r="H736" t="s">
        <v>27</v>
      </c>
      <c r="I736" s="6">
        <v>81001</v>
      </c>
      <c r="J736" s="7">
        <v>114029</v>
      </c>
      <c r="K736" s="8">
        <v>42567</v>
      </c>
      <c r="L736" s="9">
        <v>0.925497685185185</v>
      </c>
      <c r="M736" s="10">
        <v>8</v>
      </c>
      <c r="N736" s="8" t="str">
        <f t="shared" si="22"/>
        <v>Jul</v>
      </c>
      <c r="O736">
        <f t="shared" si="23"/>
        <v>2016</v>
      </c>
    </row>
    <row r="737" spans="2:15">
      <c r="B737" s="3" t="s">
        <v>2754</v>
      </c>
      <c r="C737" t="s">
        <v>342</v>
      </c>
      <c r="D737" t="s">
        <v>2755</v>
      </c>
      <c r="E737" t="s">
        <v>2756</v>
      </c>
      <c r="F737" t="s">
        <v>504</v>
      </c>
      <c r="G737" t="s">
        <v>160</v>
      </c>
      <c r="H737" t="s">
        <v>25</v>
      </c>
      <c r="I737" s="6">
        <v>37902</v>
      </c>
      <c r="J737" s="7">
        <v>113908</v>
      </c>
      <c r="K737" s="8">
        <v>42472</v>
      </c>
      <c r="L737" s="9">
        <v>0.508518518518518</v>
      </c>
      <c r="M737" s="10">
        <v>2</v>
      </c>
      <c r="N737" s="8" t="str">
        <f t="shared" si="22"/>
        <v>Apr</v>
      </c>
      <c r="O737">
        <f t="shared" si="23"/>
        <v>2016</v>
      </c>
    </row>
    <row r="738" spans="2:15">
      <c r="B738" s="3" t="s">
        <v>2757</v>
      </c>
      <c r="C738" t="s">
        <v>747</v>
      </c>
      <c r="D738" t="s">
        <v>2758</v>
      </c>
      <c r="E738" t="s">
        <v>2759</v>
      </c>
      <c r="F738" t="s">
        <v>2760</v>
      </c>
      <c r="G738" t="s">
        <v>427</v>
      </c>
      <c r="H738" t="s">
        <v>27</v>
      </c>
      <c r="I738" s="6">
        <v>89014</v>
      </c>
      <c r="J738" s="7">
        <v>113839</v>
      </c>
      <c r="K738" s="8">
        <v>42815</v>
      </c>
      <c r="L738" s="9">
        <v>0.7678125</v>
      </c>
      <c r="M738" s="10">
        <v>6</v>
      </c>
      <c r="N738" s="8" t="str">
        <f t="shared" si="22"/>
        <v>Mar</v>
      </c>
      <c r="O738">
        <f t="shared" si="23"/>
        <v>2017</v>
      </c>
    </row>
    <row r="739" spans="2:15">
      <c r="B739" s="3" t="s">
        <v>2761</v>
      </c>
      <c r="C739" t="s">
        <v>263</v>
      </c>
      <c r="D739" t="s">
        <v>2762</v>
      </c>
      <c r="E739" t="s">
        <v>2763</v>
      </c>
      <c r="F739" t="s">
        <v>536</v>
      </c>
      <c r="G739" t="s">
        <v>149</v>
      </c>
      <c r="H739" t="s">
        <v>27</v>
      </c>
      <c r="I739" s="6">
        <v>92640</v>
      </c>
      <c r="J739" s="7">
        <v>113737</v>
      </c>
      <c r="K739" s="8">
        <v>42924</v>
      </c>
      <c r="L739" s="9">
        <v>0.920196759259259</v>
      </c>
      <c r="M739" s="10">
        <v>5</v>
      </c>
      <c r="N739" s="8" t="str">
        <f t="shared" si="22"/>
        <v>Jul</v>
      </c>
      <c r="O739">
        <f t="shared" si="23"/>
        <v>2017</v>
      </c>
    </row>
    <row r="740" spans="2:15">
      <c r="B740" s="3" t="s">
        <v>2764</v>
      </c>
      <c r="C740" t="s">
        <v>342</v>
      </c>
      <c r="D740" t="s">
        <v>2765</v>
      </c>
      <c r="E740" t="s">
        <v>2766</v>
      </c>
      <c r="F740" t="s">
        <v>745</v>
      </c>
      <c r="G740" t="s">
        <v>192</v>
      </c>
      <c r="H740" t="s">
        <v>25</v>
      </c>
      <c r="I740" s="6">
        <v>22301</v>
      </c>
      <c r="J740" s="7">
        <v>113673</v>
      </c>
      <c r="K740" s="8">
        <v>42040</v>
      </c>
      <c r="L740" s="9">
        <v>0.817824074074074</v>
      </c>
      <c r="M740" s="10">
        <v>1</v>
      </c>
      <c r="N740" s="8" t="str">
        <f t="shared" si="22"/>
        <v>Feb</v>
      </c>
      <c r="O740">
        <f t="shared" si="23"/>
        <v>2015</v>
      </c>
    </row>
    <row r="741" spans="2:15">
      <c r="B741" s="3" t="s">
        <v>2767</v>
      </c>
      <c r="C741" t="s">
        <v>1313</v>
      </c>
      <c r="D741" t="s">
        <v>2768</v>
      </c>
      <c r="E741" t="s">
        <v>2769</v>
      </c>
      <c r="F741" t="s">
        <v>536</v>
      </c>
      <c r="G741" t="s">
        <v>149</v>
      </c>
      <c r="H741" t="s">
        <v>27</v>
      </c>
      <c r="I741" s="6">
        <v>92640</v>
      </c>
      <c r="J741" s="7">
        <v>113280</v>
      </c>
      <c r="K741" s="8">
        <v>42350</v>
      </c>
      <c r="L741" s="9">
        <v>0.348888888888889</v>
      </c>
      <c r="M741" s="10">
        <v>3</v>
      </c>
      <c r="N741" s="8" t="str">
        <f t="shared" si="22"/>
        <v>Dec</v>
      </c>
      <c r="O741">
        <f t="shared" si="23"/>
        <v>2015</v>
      </c>
    </row>
    <row r="742" spans="2:15">
      <c r="B742" s="3" t="s">
        <v>2770</v>
      </c>
      <c r="C742" t="s">
        <v>2771</v>
      </c>
      <c r="D742" t="s">
        <v>2772</v>
      </c>
      <c r="E742" t="s">
        <v>2773</v>
      </c>
      <c r="F742" t="s">
        <v>296</v>
      </c>
      <c r="G742" t="s">
        <v>251</v>
      </c>
      <c r="H742" t="s">
        <v>27</v>
      </c>
      <c r="I742" s="6">
        <v>99201</v>
      </c>
      <c r="J742" s="7">
        <v>112343</v>
      </c>
      <c r="K742" s="8">
        <v>42382</v>
      </c>
      <c r="L742" s="9">
        <v>0.268217592592593</v>
      </c>
      <c r="M742" s="10">
        <v>3</v>
      </c>
      <c r="N742" s="8" t="str">
        <f t="shared" si="22"/>
        <v>Jan</v>
      </c>
      <c r="O742">
        <f t="shared" si="23"/>
        <v>2016</v>
      </c>
    </row>
    <row r="743" spans="2:15">
      <c r="B743" s="3" t="s">
        <v>2774</v>
      </c>
      <c r="C743" t="s">
        <v>1877</v>
      </c>
      <c r="D743" t="s">
        <v>2775</v>
      </c>
      <c r="E743" t="s">
        <v>2776</v>
      </c>
      <c r="F743" t="s">
        <v>684</v>
      </c>
      <c r="G743" t="s">
        <v>80</v>
      </c>
      <c r="H743" t="s">
        <v>25</v>
      </c>
      <c r="I743" s="6">
        <v>33122</v>
      </c>
      <c r="J743" s="7">
        <v>112274</v>
      </c>
      <c r="K743" s="8">
        <v>43028</v>
      </c>
      <c r="L743" s="9">
        <v>0.991921296296296</v>
      </c>
      <c r="M743" s="10">
        <v>8</v>
      </c>
      <c r="N743" s="8" t="str">
        <f t="shared" si="22"/>
        <v>Oct</v>
      </c>
      <c r="O743">
        <f t="shared" si="23"/>
        <v>2017</v>
      </c>
    </row>
    <row r="744" spans="2:15">
      <c r="B744" s="3" t="s">
        <v>2777</v>
      </c>
      <c r="C744" t="s">
        <v>210</v>
      </c>
      <c r="D744" t="s">
        <v>2778</v>
      </c>
      <c r="E744" s="81" t="s">
        <v>2779</v>
      </c>
      <c r="F744" s="81" t="s">
        <v>1394</v>
      </c>
      <c r="G744" t="s">
        <v>110</v>
      </c>
      <c r="H744" t="s">
        <v>23</v>
      </c>
      <c r="I744" s="6">
        <v>55901</v>
      </c>
      <c r="J744" s="7">
        <v>112220</v>
      </c>
      <c r="K744" s="8">
        <v>42840</v>
      </c>
      <c r="L744" s="9">
        <v>0.73625</v>
      </c>
      <c r="M744" s="10">
        <v>4</v>
      </c>
      <c r="N744" s="8" t="str">
        <f t="shared" si="22"/>
        <v>Apr</v>
      </c>
      <c r="O744">
        <f t="shared" si="23"/>
        <v>2017</v>
      </c>
    </row>
    <row r="745" spans="2:15">
      <c r="B745" s="3" t="s">
        <v>2780</v>
      </c>
      <c r="C745" t="s">
        <v>1413</v>
      </c>
      <c r="D745" t="s">
        <v>2781</v>
      </c>
      <c r="E745" t="s">
        <v>2782</v>
      </c>
      <c r="F745" t="s">
        <v>1609</v>
      </c>
      <c r="G745" t="s">
        <v>149</v>
      </c>
      <c r="H745" t="s">
        <v>27</v>
      </c>
      <c r="I745" s="6">
        <v>92590</v>
      </c>
      <c r="J745" s="7">
        <v>112050</v>
      </c>
      <c r="K745" s="8">
        <v>42949</v>
      </c>
      <c r="L745" s="9">
        <v>0.0835763888888889</v>
      </c>
      <c r="M745" s="10">
        <v>8</v>
      </c>
      <c r="N745" s="8" t="str">
        <f t="shared" si="22"/>
        <v>Aug</v>
      </c>
      <c r="O745">
        <f t="shared" si="23"/>
        <v>2017</v>
      </c>
    </row>
    <row r="746" spans="2:15">
      <c r="B746" s="3" t="s">
        <v>2783</v>
      </c>
      <c r="C746" t="s">
        <v>755</v>
      </c>
      <c r="D746" t="s">
        <v>2784</v>
      </c>
      <c r="E746" t="s">
        <v>2785</v>
      </c>
      <c r="F746" t="s">
        <v>2720</v>
      </c>
      <c r="G746" t="s">
        <v>99</v>
      </c>
      <c r="H746" t="s">
        <v>23</v>
      </c>
      <c r="I746" s="6">
        <v>66101</v>
      </c>
      <c r="J746" s="7">
        <v>111347</v>
      </c>
      <c r="K746" s="8">
        <v>42120</v>
      </c>
      <c r="L746" s="9">
        <v>0.114270833333333</v>
      </c>
      <c r="M746" s="10">
        <v>5</v>
      </c>
      <c r="N746" s="8" t="str">
        <f t="shared" si="22"/>
        <v>Apr</v>
      </c>
      <c r="O746">
        <f t="shared" si="23"/>
        <v>2015</v>
      </c>
    </row>
    <row r="747" spans="2:15">
      <c r="B747" s="3" t="s">
        <v>2786</v>
      </c>
      <c r="C747" t="s">
        <v>429</v>
      </c>
      <c r="D747" t="s">
        <v>2787</v>
      </c>
      <c r="E747" t="s">
        <v>2788</v>
      </c>
      <c r="F747" t="s">
        <v>1613</v>
      </c>
      <c r="G747" t="s">
        <v>208</v>
      </c>
      <c r="H747" t="s">
        <v>26</v>
      </c>
      <c r="I747" s="6">
        <v>77502</v>
      </c>
      <c r="J747" s="7">
        <v>110922</v>
      </c>
      <c r="K747" s="8">
        <v>42541</v>
      </c>
      <c r="L747" s="9">
        <v>0.639918981481482</v>
      </c>
      <c r="M747" s="10">
        <v>3</v>
      </c>
      <c r="N747" s="8" t="str">
        <f t="shared" si="22"/>
        <v>Jun</v>
      </c>
      <c r="O747">
        <f t="shared" si="23"/>
        <v>2016</v>
      </c>
    </row>
    <row r="748" spans="2:15">
      <c r="B748" s="3" t="s">
        <v>2789</v>
      </c>
      <c r="C748" t="s">
        <v>1051</v>
      </c>
      <c r="D748" t="s">
        <v>2790</v>
      </c>
      <c r="E748" t="s">
        <v>2791</v>
      </c>
      <c r="F748" t="s">
        <v>841</v>
      </c>
      <c r="G748" t="s">
        <v>817</v>
      </c>
      <c r="H748" t="s">
        <v>26</v>
      </c>
      <c r="I748" s="6">
        <v>73102</v>
      </c>
      <c r="J748" s="7">
        <v>110527</v>
      </c>
      <c r="K748" s="8">
        <v>42787</v>
      </c>
      <c r="L748" s="9">
        <v>0.0164120370370371</v>
      </c>
      <c r="M748" s="10">
        <v>3</v>
      </c>
      <c r="N748" s="8" t="str">
        <f t="shared" si="22"/>
        <v>Feb</v>
      </c>
      <c r="O748">
        <f t="shared" si="23"/>
        <v>2017</v>
      </c>
    </row>
    <row r="749" spans="2:15">
      <c r="B749" s="3" t="s">
        <v>2792</v>
      </c>
      <c r="C749" t="s">
        <v>1900</v>
      </c>
      <c r="D749" t="s">
        <v>2793</v>
      </c>
      <c r="E749" t="s">
        <v>2794</v>
      </c>
      <c r="F749" t="s">
        <v>456</v>
      </c>
      <c r="G749" t="s">
        <v>74</v>
      </c>
      <c r="H749" t="s">
        <v>25</v>
      </c>
      <c r="I749" s="6">
        <v>30303</v>
      </c>
      <c r="J749" s="7">
        <v>110390</v>
      </c>
      <c r="K749" s="8">
        <v>42563</v>
      </c>
      <c r="L749" s="9">
        <v>0.139571759259259</v>
      </c>
      <c r="M749" s="10">
        <v>5</v>
      </c>
      <c r="N749" s="8" t="str">
        <f t="shared" si="22"/>
        <v>Jul</v>
      </c>
      <c r="O749">
        <f t="shared" si="23"/>
        <v>2016</v>
      </c>
    </row>
    <row r="750" spans="2:15">
      <c r="B750" s="3" t="s">
        <v>2795</v>
      </c>
      <c r="C750" t="s">
        <v>638</v>
      </c>
      <c r="D750" t="s">
        <v>2796</v>
      </c>
      <c r="E750" t="s">
        <v>2797</v>
      </c>
      <c r="F750" t="s">
        <v>201</v>
      </c>
      <c r="G750" t="s">
        <v>202</v>
      </c>
      <c r="H750" t="s">
        <v>27</v>
      </c>
      <c r="I750" s="6">
        <v>80002</v>
      </c>
      <c r="J750" s="7">
        <v>110183</v>
      </c>
      <c r="K750" s="8">
        <v>42752</v>
      </c>
      <c r="L750" s="9">
        <v>0.0979513888888889</v>
      </c>
      <c r="M750" s="10">
        <v>8</v>
      </c>
      <c r="N750" s="8" t="str">
        <f t="shared" si="22"/>
        <v>Jan</v>
      </c>
      <c r="O750">
        <f t="shared" si="23"/>
        <v>2017</v>
      </c>
    </row>
    <row r="751" spans="2:15">
      <c r="B751" s="3" t="s">
        <v>2798</v>
      </c>
      <c r="C751" t="s">
        <v>1330</v>
      </c>
      <c r="D751" t="s">
        <v>2799</v>
      </c>
      <c r="E751" t="s">
        <v>2800</v>
      </c>
      <c r="F751" t="s">
        <v>375</v>
      </c>
      <c r="G751" t="s">
        <v>202</v>
      </c>
      <c r="H751" t="s">
        <v>27</v>
      </c>
      <c r="I751" s="6">
        <v>81001</v>
      </c>
      <c r="J751" s="7">
        <v>110001</v>
      </c>
      <c r="K751" s="8">
        <v>42582</v>
      </c>
      <c r="L751" s="9">
        <v>0.0193634259259259</v>
      </c>
      <c r="M751" s="10">
        <v>5</v>
      </c>
      <c r="N751" s="8" t="str">
        <f t="shared" si="22"/>
        <v>Jul</v>
      </c>
      <c r="O751">
        <f t="shared" si="23"/>
        <v>2016</v>
      </c>
    </row>
    <row r="752" spans="2:15">
      <c r="B752" s="3" t="s">
        <v>2801</v>
      </c>
      <c r="C752" t="s">
        <v>1274</v>
      </c>
      <c r="D752" t="s">
        <v>2802</v>
      </c>
      <c r="E752" t="s">
        <v>2803</v>
      </c>
      <c r="F752" t="s">
        <v>1731</v>
      </c>
      <c r="G752" t="s">
        <v>149</v>
      </c>
      <c r="H752" t="s">
        <v>27</v>
      </c>
      <c r="I752" s="6">
        <v>92665</v>
      </c>
      <c r="J752" s="7">
        <v>109714</v>
      </c>
      <c r="K752" s="8">
        <v>42387</v>
      </c>
      <c r="L752" s="9">
        <v>0.0967361111111111</v>
      </c>
      <c r="M752" s="10">
        <v>2</v>
      </c>
      <c r="N752" s="8" t="str">
        <f t="shared" si="22"/>
        <v>Jan</v>
      </c>
      <c r="O752">
        <f t="shared" si="23"/>
        <v>2016</v>
      </c>
    </row>
    <row r="753" spans="2:15">
      <c r="B753" s="3" t="s">
        <v>2804</v>
      </c>
      <c r="C753" t="s">
        <v>386</v>
      </c>
      <c r="D753" t="s">
        <v>2805</v>
      </c>
      <c r="E753" t="s">
        <v>2806</v>
      </c>
      <c r="F753" t="s">
        <v>207</v>
      </c>
      <c r="G753" t="s">
        <v>192</v>
      </c>
      <c r="H753" t="s">
        <v>25</v>
      </c>
      <c r="I753" s="6">
        <v>22201</v>
      </c>
      <c r="J753" s="7">
        <v>109699</v>
      </c>
      <c r="K753" s="8">
        <v>43088</v>
      </c>
      <c r="L753" s="9">
        <v>0.294872685185185</v>
      </c>
      <c r="M753" s="10">
        <v>3</v>
      </c>
      <c r="N753" s="8" t="str">
        <f t="shared" si="22"/>
        <v>Dec</v>
      </c>
      <c r="O753">
        <f t="shared" si="23"/>
        <v>2017</v>
      </c>
    </row>
    <row r="754" spans="2:15">
      <c r="B754" s="3" t="s">
        <v>2807</v>
      </c>
      <c r="C754" t="s">
        <v>283</v>
      </c>
      <c r="D754" t="s">
        <v>2808</v>
      </c>
      <c r="E754" t="s">
        <v>2809</v>
      </c>
      <c r="F754" t="s">
        <v>2029</v>
      </c>
      <c r="G754" t="s">
        <v>149</v>
      </c>
      <c r="H754" t="s">
        <v>27</v>
      </c>
      <c r="I754" s="6">
        <v>95050</v>
      </c>
      <c r="J754" s="7">
        <v>109080</v>
      </c>
      <c r="K754" s="8">
        <v>42759</v>
      </c>
      <c r="L754" s="9">
        <v>0.0567708333333333</v>
      </c>
      <c r="M754" s="10">
        <v>1</v>
      </c>
      <c r="N754" s="8" t="str">
        <f t="shared" si="22"/>
        <v>Jan</v>
      </c>
      <c r="O754">
        <f t="shared" si="23"/>
        <v>2017</v>
      </c>
    </row>
    <row r="755" spans="2:15">
      <c r="B755" s="3" t="s">
        <v>2810</v>
      </c>
      <c r="C755" t="s">
        <v>342</v>
      </c>
      <c r="D755" t="s">
        <v>2811</v>
      </c>
      <c r="E755" t="s">
        <v>2812</v>
      </c>
      <c r="F755" t="s">
        <v>706</v>
      </c>
      <c r="G755" t="s">
        <v>707</v>
      </c>
      <c r="H755" t="s">
        <v>24</v>
      </c>
      <c r="I755" s="6">
        <v>10701</v>
      </c>
      <c r="J755" s="7">
        <v>108850</v>
      </c>
      <c r="K755" s="8">
        <v>42214</v>
      </c>
      <c r="L755" s="9">
        <v>0.637210648148148</v>
      </c>
      <c r="M755" s="10">
        <v>3</v>
      </c>
      <c r="N755" s="8" t="str">
        <f t="shared" si="22"/>
        <v>Jul</v>
      </c>
      <c r="O755">
        <f t="shared" si="23"/>
        <v>2015</v>
      </c>
    </row>
    <row r="756" spans="2:15">
      <c r="B756" s="3" t="s">
        <v>2813</v>
      </c>
      <c r="C756" t="s">
        <v>1669</v>
      </c>
      <c r="D756" t="s">
        <v>2814</v>
      </c>
      <c r="E756" t="s">
        <v>2815</v>
      </c>
      <c r="F756" t="s">
        <v>470</v>
      </c>
      <c r="G756" t="s">
        <v>471</v>
      </c>
      <c r="H756" t="s">
        <v>24</v>
      </c>
      <c r="I756" s="6" t="s">
        <v>472</v>
      </c>
      <c r="J756" s="7">
        <v>108730</v>
      </c>
      <c r="K756" s="8">
        <v>41935</v>
      </c>
      <c r="L756" s="9">
        <v>0.3134375</v>
      </c>
      <c r="M756" s="10">
        <v>3</v>
      </c>
      <c r="N756" s="8" t="str">
        <f t="shared" si="22"/>
        <v>Oct</v>
      </c>
      <c r="O756">
        <f t="shared" si="23"/>
        <v>2014</v>
      </c>
    </row>
    <row r="757" spans="2:15">
      <c r="B757" s="3" t="s">
        <v>2816</v>
      </c>
      <c r="C757" t="s">
        <v>1186</v>
      </c>
      <c r="D757" t="s">
        <v>2817</v>
      </c>
      <c r="E757" t="s">
        <v>2818</v>
      </c>
      <c r="F757" t="s">
        <v>1006</v>
      </c>
      <c r="G757" t="s">
        <v>149</v>
      </c>
      <c r="H757" t="s">
        <v>27</v>
      </c>
      <c r="I757" s="6">
        <v>91761</v>
      </c>
      <c r="J757" s="7">
        <v>108671</v>
      </c>
      <c r="K757" s="8">
        <v>41896</v>
      </c>
      <c r="L757" s="9">
        <v>0.0372222222222222</v>
      </c>
      <c r="M757" s="10">
        <v>1</v>
      </c>
      <c r="N757" s="8" t="str">
        <f t="shared" si="22"/>
        <v>Sep</v>
      </c>
      <c r="O757">
        <f t="shared" si="23"/>
        <v>2014</v>
      </c>
    </row>
    <row r="758" spans="2:15">
      <c r="B758" s="3" t="s">
        <v>2819</v>
      </c>
      <c r="C758" t="s">
        <v>204</v>
      </c>
      <c r="D758" t="s">
        <v>2820</v>
      </c>
      <c r="E758" t="s">
        <v>2821</v>
      </c>
      <c r="F758" t="s">
        <v>170</v>
      </c>
      <c r="G758" t="s">
        <v>149</v>
      </c>
      <c r="H758" t="s">
        <v>27</v>
      </c>
      <c r="I758" s="6">
        <v>93534</v>
      </c>
      <c r="J758" s="7">
        <v>108418</v>
      </c>
      <c r="K758" s="8">
        <v>42779</v>
      </c>
      <c r="L758" s="9">
        <v>0.17255787037037</v>
      </c>
      <c r="M758" s="10">
        <v>8</v>
      </c>
      <c r="N758" s="8" t="str">
        <f t="shared" si="22"/>
        <v>Feb</v>
      </c>
      <c r="O758">
        <f t="shared" si="23"/>
        <v>2017</v>
      </c>
    </row>
    <row r="759" spans="2:15">
      <c r="B759" s="3" t="s">
        <v>2822</v>
      </c>
      <c r="C759" t="s">
        <v>298</v>
      </c>
      <c r="D759" t="s">
        <v>2823</v>
      </c>
      <c r="E759" t="s">
        <v>2824</v>
      </c>
      <c r="F759" t="s">
        <v>2043</v>
      </c>
      <c r="G759" t="s">
        <v>181</v>
      </c>
      <c r="H759" t="s">
        <v>27</v>
      </c>
      <c r="I759" s="6">
        <v>84084</v>
      </c>
      <c r="J759" s="7">
        <v>108345</v>
      </c>
      <c r="K759" s="8">
        <v>42898</v>
      </c>
      <c r="L759" s="9">
        <v>0.894652777777778</v>
      </c>
      <c r="M759" s="10">
        <v>3</v>
      </c>
      <c r="N759" s="8" t="str">
        <f t="shared" si="22"/>
        <v>Jun</v>
      </c>
      <c r="O759">
        <f t="shared" si="23"/>
        <v>2017</v>
      </c>
    </row>
    <row r="760" spans="2:15">
      <c r="B760" s="3" t="s">
        <v>2825</v>
      </c>
      <c r="C760" t="s">
        <v>699</v>
      </c>
      <c r="D760" t="s">
        <v>2826</v>
      </c>
      <c r="E760" t="s">
        <v>2827</v>
      </c>
      <c r="F760" t="s">
        <v>684</v>
      </c>
      <c r="G760" t="s">
        <v>80</v>
      </c>
      <c r="H760" t="s">
        <v>25</v>
      </c>
      <c r="I760" s="6">
        <v>33122</v>
      </c>
      <c r="J760" s="7">
        <v>108341</v>
      </c>
      <c r="K760" s="8">
        <v>42249</v>
      </c>
      <c r="L760" s="9">
        <v>0.674652777777778</v>
      </c>
      <c r="M760" s="10">
        <v>2</v>
      </c>
      <c r="N760" s="8" t="str">
        <f t="shared" si="22"/>
        <v>Sep</v>
      </c>
      <c r="O760">
        <f t="shared" si="23"/>
        <v>2015</v>
      </c>
    </row>
    <row r="761" spans="2:15">
      <c r="B761" s="3" t="s">
        <v>2828</v>
      </c>
      <c r="C761" t="s">
        <v>337</v>
      </c>
      <c r="D761" t="s">
        <v>2829</v>
      </c>
      <c r="E761" t="s">
        <v>2830</v>
      </c>
      <c r="F761" t="s">
        <v>421</v>
      </c>
      <c r="G761" t="s">
        <v>149</v>
      </c>
      <c r="H761" t="s">
        <v>27</v>
      </c>
      <c r="I761" s="6">
        <v>92501</v>
      </c>
      <c r="J761" s="7">
        <v>107732</v>
      </c>
      <c r="K761" s="8">
        <v>42434</v>
      </c>
      <c r="L761" s="9">
        <v>0.494571759259259</v>
      </c>
      <c r="M761" s="10">
        <v>2</v>
      </c>
      <c r="N761" s="8" t="str">
        <f t="shared" si="22"/>
        <v>Mar</v>
      </c>
      <c r="O761">
        <f t="shared" si="23"/>
        <v>2016</v>
      </c>
    </row>
    <row r="762" spans="2:15">
      <c r="B762" s="3" t="s">
        <v>2831</v>
      </c>
      <c r="C762" t="s">
        <v>82</v>
      </c>
      <c r="D762" t="s">
        <v>2832</v>
      </c>
      <c r="E762" t="s">
        <v>2833</v>
      </c>
      <c r="F762" t="s">
        <v>250</v>
      </c>
      <c r="G762" t="s">
        <v>251</v>
      </c>
      <c r="H762" t="s">
        <v>27</v>
      </c>
      <c r="I762" s="6">
        <v>98402</v>
      </c>
      <c r="J762" s="7">
        <v>107730</v>
      </c>
      <c r="K762" s="8">
        <v>42046</v>
      </c>
      <c r="L762" s="9">
        <v>0.236030092592593</v>
      </c>
      <c r="M762" s="10">
        <v>3</v>
      </c>
      <c r="N762" s="8" t="str">
        <f t="shared" si="22"/>
        <v>Feb</v>
      </c>
      <c r="O762">
        <f t="shared" si="23"/>
        <v>2015</v>
      </c>
    </row>
    <row r="763" spans="2:15">
      <c r="B763" s="3" t="s">
        <v>2834</v>
      </c>
      <c r="C763" t="s">
        <v>194</v>
      </c>
      <c r="D763" t="s">
        <v>2835</v>
      </c>
      <c r="E763" t="s">
        <v>2836</v>
      </c>
      <c r="F763" t="s">
        <v>1446</v>
      </c>
      <c r="G763" t="s">
        <v>160</v>
      </c>
      <c r="H763" t="s">
        <v>25</v>
      </c>
      <c r="I763" s="6">
        <v>37040</v>
      </c>
      <c r="J763" s="7">
        <v>107139</v>
      </c>
      <c r="K763" s="8">
        <v>42536</v>
      </c>
      <c r="L763" s="9">
        <v>0.16837962962963</v>
      </c>
      <c r="M763" s="10">
        <v>3</v>
      </c>
      <c r="N763" s="8" t="str">
        <f t="shared" si="22"/>
        <v>Jun</v>
      </c>
      <c r="O763">
        <f t="shared" si="23"/>
        <v>2016</v>
      </c>
    </row>
    <row r="764" spans="2:15">
      <c r="B764" s="3" t="s">
        <v>2837</v>
      </c>
      <c r="C764" t="s">
        <v>135</v>
      </c>
      <c r="D764" t="s">
        <v>2838</v>
      </c>
      <c r="E764" t="s">
        <v>2839</v>
      </c>
      <c r="F764" t="s">
        <v>365</v>
      </c>
      <c r="G764" t="s">
        <v>99</v>
      </c>
      <c r="H764" t="s">
        <v>23</v>
      </c>
      <c r="I764" s="6">
        <v>67202</v>
      </c>
      <c r="J764" s="7">
        <v>107095</v>
      </c>
      <c r="K764" s="8">
        <v>42661</v>
      </c>
      <c r="L764" s="9">
        <v>0.119247685185185</v>
      </c>
      <c r="M764" s="10">
        <v>2</v>
      </c>
      <c r="N764" s="8" t="str">
        <f t="shared" si="22"/>
        <v>Oct</v>
      </c>
      <c r="O764">
        <f t="shared" si="23"/>
        <v>2016</v>
      </c>
    </row>
    <row r="765" spans="2:15">
      <c r="B765" s="3" t="s">
        <v>2840</v>
      </c>
      <c r="C765" t="s">
        <v>647</v>
      </c>
      <c r="D765" t="s">
        <v>2841</v>
      </c>
      <c r="E765" t="s">
        <v>2842</v>
      </c>
      <c r="F765" t="s">
        <v>1555</v>
      </c>
      <c r="G765" t="s">
        <v>208</v>
      </c>
      <c r="H765" t="s">
        <v>26</v>
      </c>
      <c r="I765" s="6">
        <v>77701</v>
      </c>
      <c r="J765" s="7">
        <v>106454</v>
      </c>
      <c r="K765" s="8">
        <v>42758</v>
      </c>
      <c r="L765" s="9">
        <v>0.931481481481481</v>
      </c>
      <c r="M765" s="10">
        <v>8</v>
      </c>
      <c r="N765" s="8" t="str">
        <f t="shared" si="22"/>
        <v>Jan</v>
      </c>
      <c r="O765">
        <f t="shared" si="23"/>
        <v>2017</v>
      </c>
    </row>
    <row r="766" spans="2:15">
      <c r="B766" s="3" t="s">
        <v>2843</v>
      </c>
      <c r="C766" t="s">
        <v>210</v>
      </c>
      <c r="D766" t="s">
        <v>2844</v>
      </c>
      <c r="E766" t="s">
        <v>2845</v>
      </c>
      <c r="F766" t="s">
        <v>98</v>
      </c>
      <c r="G766" t="s">
        <v>629</v>
      </c>
      <c r="H766" t="s">
        <v>23</v>
      </c>
      <c r="I766" s="6">
        <v>68502</v>
      </c>
      <c r="J766" s="7">
        <v>106452</v>
      </c>
      <c r="K766" s="8">
        <v>42461</v>
      </c>
      <c r="L766" s="9">
        <v>0.261666666666667</v>
      </c>
      <c r="M766" s="10">
        <v>7</v>
      </c>
      <c r="N766" s="8" t="str">
        <f t="shared" si="22"/>
        <v>Apr</v>
      </c>
      <c r="O766">
        <f t="shared" si="23"/>
        <v>2016</v>
      </c>
    </row>
    <row r="767" spans="2:15">
      <c r="B767" s="3" t="s">
        <v>2846</v>
      </c>
      <c r="C767" t="s">
        <v>643</v>
      </c>
      <c r="D767" t="s">
        <v>2847</v>
      </c>
      <c r="E767" t="s">
        <v>2848</v>
      </c>
      <c r="F767" t="s">
        <v>508</v>
      </c>
      <c r="G767" t="s">
        <v>104</v>
      </c>
      <c r="H767" t="s">
        <v>23</v>
      </c>
      <c r="I767" s="6">
        <v>48103</v>
      </c>
      <c r="J767" s="7">
        <v>105915</v>
      </c>
      <c r="K767" s="8">
        <v>41753</v>
      </c>
      <c r="L767" s="9">
        <v>0.760636574074074</v>
      </c>
      <c r="M767" s="10">
        <v>2</v>
      </c>
      <c r="N767" s="8" t="str">
        <f t="shared" si="22"/>
        <v>Apr</v>
      </c>
      <c r="O767">
        <f t="shared" si="23"/>
        <v>2014</v>
      </c>
    </row>
    <row r="768" spans="2:15">
      <c r="B768" s="3" t="s">
        <v>2849</v>
      </c>
      <c r="C768" t="s">
        <v>1247</v>
      </c>
      <c r="D768" t="s">
        <v>2850</v>
      </c>
      <c r="E768" t="s">
        <v>2851</v>
      </c>
      <c r="F768" t="s">
        <v>1609</v>
      </c>
      <c r="G768" t="s">
        <v>149</v>
      </c>
      <c r="H768" t="s">
        <v>27</v>
      </c>
      <c r="I768" s="6">
        <v>92590</v>
      </c>
      <c r="J768" s="7">
        <v>105877</v>
      </c>
      <c r="K768" s="8">
        <v>42938</v>
      </c>
      <c r="L768" s="9">
        <v>0.184039351851852</v>
      </c>
      <c r="M768" s="10">
        <v>3</v>
      </c>
      <c r="N768" s="8" t="str">
        <f t="shared" si="22"/>
        <v>Jul</v>
      </c>
      <c r="O768">
        <f t="shared" si="23"/>
        <v>2017</v>
      </c>
    </row>
    <row r="769" spans="2:15">
      <c r="B769" s="3" t="s">
        <v>2852</v>
      </c>
      <c r="C769" t="s">
        <v>188</v>
      </c>
      <c r="D769" t="s">
        <v>2853</v>
      </c>
      <c r="E769" t="s">
        <v>2854</v>
      </c>
      <c r="F769" t="s">
        <v>447</v>
      </c>
      <c r="G769" t="s">
        <v>448</v>
      </c>
      <c r="H769" t="s">
        <v>27</v>
      </c>
      <c r="I769" s="6">
        <v>97402</v>
      </c>
      <c r="J769" s="7">
        <v>105602</v>
      </c>
      <c r="K769" s="8">
        <v>42409</v>
      </c>
      <c r="L769" s="9">
        <v>0.867604166666667</v>
      </c>
      <c r="M769" s="10">
        <v>3</v>
      </c>
      <c r="N769" s="8" t="str">
        <f t="shared" si="22"/>
        <v>Feb</v>
      </c>
      <c r="O769">
        <f t="shared" si="23"/>
        <v>2016</v>
      </c>
    </row>
    <row r="770" spans="2:15">
      <c r="B770" s="3" t="s">
        <v>2855</v>
      </c>
      <c r="C770" t="s">
        <v>1330</v>
      </c>
      <c r="D770" t="s">
        <v>2856</v>
      </c>
      <c r="E770" t="s">
        <v>2857</v>
      </c>
      <c r="F770" t="s">
        <v>1018</v>
      </c>
      <c r="G770" t="s">
        <v>104</v>
      </c>
      <c r="H770" t="s">
        <v>23</v>
      </c>
      <c r="I770" s="6">
        <v>48502</v>
      </c>
      <c r="J770" s="7">
        <v>105590</v>
      </c>
      <c r="K770" s="8">
        <v>42754</v>
      </c>
      <c r="L770" s="9">
        <v>0.771574074074074</v>
      </c>
      <c r="M770" s="10">
        <v>3</v>
      </c>
      <c r="N770" s="8" t="str">
        <f t="shared" si="22"/>
        <v>Jan</v>
      </c>
      <c r="O770">
        <f t="shared" si="23"/>
        <v>2017</v>
      </c>
    </row>
    <row r="771" spans="2:15">
      <c r="B771" s="3" t="s">
        <v>2858</v>
      </c>
      <c r="C771" t="s">
        <v>515</v>
      </c>
      <c r="D771" t="s">
        <v>2859</v>
      </c>
      <c r="E771" t="s">
        <v>2860</v>
      </c>
      <c r="F771" t="s">
        <v>911</v>
      </c>
      <c r="G771" t="s">
        <v>208</v>
      </c>
      <c r="H771" t="s">
        <v>26</v>
      </c>
      <c r="I771" s="6">
        <v>78040</v>
      </c>
      <c r="J771" s="7">
        <v>105115</v>
      </c>
      <c r="K771" s="8">
        <v>42459</v>
      </c>
      <c r="L771" s="9">
        <v>0.643888888888889</v>
      </c>
      <c r="M771" s="10">
        <v>3</v>
      </c>
      <c r="N771" s="8" t="str">
        <f t="shared" si="22"/>
        <v>Mar</v>
      </c>
      <c r="O771">
        <f t="shared" si="23"/>
        <v>2016</v>
      </c>
    </row>
    <row r="772" spans="2:15">
      <c r="B772" s="3" t="s">
        <v>2861</v>
      </c>
      <c r="C772" t="s">
        <v>1487</v>
      </c>
      <c r="D772" t="s">
        <v>2862</v>
      </c>
      <c r="E772" t="s">
        <v>2863</v>
      </c>
      <c r="F772" t="s">
        <v>797</v>
      </c>
      <c r="G772" t="s">
        <v>149</v>
      </c>
      <c r="H772" t="s">
        <v>27</v>
      </c>
      <c r="I772" s="6">
        <v>94086</v>
      </c>
      <c r="J772" s="7">
        <v>105065</v>
      </c>
      <c r="K772" s="8">
        <v>42486</v>
      </c>
      <c r="L772" s="9">
        <v>0.699039351851852</v>
      </c>
      <c r="M772" s="10">
        <v>5</v>
      </c>
      <c r="N772" s="8" t="str">
        <f t="shared" ref="N772:N835" si="24">TEXT(K772,"MMM")</f>
        <v>Apr</v>
      </c>
      <c r="O772">
        <f t="shared" ref="O772:O835" si="25">YEAR(K772)</f>
        <v>2016</v>
      </c>
    </row>
    <row r="773" spans="2:15">
      <c r="B773" s="3" t="s">
        <v>2864</v>
      </c>
      <c r="C773" t="s">
        <v>917</v>
      </c>
      <c r="D773" t="s">
        <v>2865</v>
      </c>
      <c r="E773" t="s">
        <v>2866</v>
      </c>
      <c r="F773" t="s">
        <v>2083</v>
      </c>
      <c r="G773" t="s">
        <v>665</v>
      </c>
      <c r="H773" t="s">
        <v>23</v>
      </c>
      <c r="I773" s="6">
        <v>61101</v>
      </c>
      <c r="J773" s="7">
        <v>104735</v>
      </c>
      <c r="K773" s="8">
        <v>42420</v>
      </c>
      <c r="L773" s="9">
        <v>0.621087962962963</v>
      </c>
      <c r="M773" s="10">
        <v>3</v>
      </c>
      <c r="N773" s="8" t="str">
        <f t="shared" si="24"/>
        <v>Feb</v>
      </c>
      <c r="O773">
        <f t="shared" si="25"/>
        <v>2016</v>
      </c>
    </row>
    <row r="774" spans="2:15">
      <c r="B774" s="3" t="s">
        <v>2867</v>
      </c>
      <c r="C774" t="s">
        <v>1678</v>
      </c>
      <c r="D774" t="s">
        <v>2868</v>
      </c>
      <c r="E774" t="s">
        <v>2869</v>
      </c>
      <c r="F774" t="s">
        <v>1022</v>
      </c>
      <c r="G774" t="s">
        <v>208</v>
      </c>
      <c r="H774" t="s">
        <v>26</v>
      </c>
      <c r="I774" s="6">
        <v>75050</v>
      </c>
      <c r="J774" s="7">
        <v>103926</v>
      </c>
      <c r="K774" s="8">
        <v>42040</v>
      </c>
      <c r="L774" s="9">
        <v>0.218518518518519</v>
      </c>
      <c r="M774" s="10">
        <v>2</v>
      </c>
      <c r="N774" s="8" t="str">
        <f t="shared" si="24"/>
        <v>Feb</v>
      </c>
      <c r="O774">
        <f t="shared" si="25"/>
        <v>2015</v>
      </c>
    </row>
    <row r="775" spans="2:15">
      <c r="B775" s="3" t="s">
        <v>2870</v>
      </c>
      <c r="C775" t="s">
        <v>429</v>
      </c>
      <c r="D775" t="s">
        <v>2871</v>
      </c>
      <c r="E775" t="s">
        <v>2872</v>
      </c>
      <c r="F775" t="s">
        <v>2873</v>
      </c>
      <c r="G775" t="s">
        <v>149</v>
      </c>
      <c r="H775" t="s">
        <v>27</v>
      </c>
      <c r="I775" s="6">
        <v>94518</v>
      </c>
      <c r="J775" s="7">
        <v>103712</v>
      </c>
      <c r="K775" s="8">
        <v>42551</v>
      </c>
      <c r="L775" s="9">
        <v>0.0599189814814815</v>
      </c>
      <c r="M775" s="10">
        <v>3</v>
      </c>
      <c r="N775" s="8" t="str">
        <f t="shared" si="24"/>
        <v>Jun</v>
      </c>
      <c r="O775">
        <f t="shared" si="25"/>
        <v>2016</v>
      </c>
    </row>
    <row r="776" spans="2:15">
      <c r="B776" s="3" t="s">
        <v>2874</v>
      </c>
      <c r="C776" t="s">
        <v>444</v>
      </c>
      <c r="D776" t="s">
        <v>2875</v>
      </c>
      <c r="E776" t="s">
        <v>2876</v>
      </c>
      <c r="F776" t="s">
        <v>2056</v>
      </c>
      <c r="G776" t="s">
        <v>208</v>
      </c>
      <c r="H776" t="s">
        <v>26</v>
      </c>
      <c r="I776" s="6">
        <v>75149</v>
      </c>
      <c r="J776" s="7">
        <v>103336</v>
      </c>
      <c r="K776" s="8">
        <v>41653</v>
      </c>
      <c r="L776" s="9">
        <v>0.54119212962963</v>
      </c>
      <c r="M776" s="10">
        <v>3</v>
      </c>
      <c r="N776" s="8" t="str">
        <f t="shared" si="24"/>
        <v>Jan</v>
      </c>
      <c r="O776">
        <f t="shared" si="25"/>
        <v>2014</v>
      </c>
    </row>
    <row r="777" spans="2:15">
      <c r="B777" s="3" t="s">
        <v>2877</v>
      </c>
      <c r="C777" t="s">
        <v>1547</v>
      </c>
      <c r="D777" t="s">
        <v>2878</v>
      </c>
      <c r="E777" t="s">
        <v>2879</v>
      </c>
      <c r="F777" t="s">
        <v>716</v>
      </c>
      <c r="G777" t="s">
        <v>351</v>
      </c>
      <c r="H777" t="s">
        <v>23</v>
      </c>
      <c r="I777" s="6">
        <v>54302</v>
      </c>
      <c r="J777" s="7">
        <v>103003</v>
      </c>
      <c r="K777" s="8">
        <v>42624</v>
      </c>
      <c r="L777" s="9">
        <v>0.330613425925926</v>
      </c>
      <c r="M777" s="10">
        <v>1</v>
      </c>
      <c r="N777" s="8" t="str">
        <f t="shared" si="24"/>
        <v>Sep</v>
      </c>
      <c r="O777">
        <f t="shared" si="25"/>
        <v>2016</v>
      </c>
    </row>
    <row r="778" spans="2:15">
      <c r="B778" s="3" t="s">
        <v>2880</v>
      </c>
      <c r="C778" t="s">
        <v>358</v>
      </c>
      <c r="D778" t="s">
        <v>2881</v>
      </c>
      <c r="E778" t="s">
        <v>2882</v>
      </c>
      <c r="F778" t="s">
        <v>2286</v>
      </c>
      <c r="G778" t="s">
        <v>80</v>
      </c>
      <c r="H778" t="s">
        <v>25</v>
      </c>
      <c r="I778" s="6">
        <v>33024</v>
      </c>
      <c r="J778" s="7">
        <v>102842</v>
      </c>
      <c r="K778" s="8">
        <v>42527</v>
      </c>
      <c r="L778" s="9">
        <v>0.521087962962963</v>
      </c>
      <c r="M778" s="10">
        <v>3</v>
      </c>
      <c r="N778" s="8" t="str">
        <f t="shared" si="24"/>
        <v>Jun</v>
      </c>
      <c r="O778">
        <f t="shared" si="25"/>
        <v>2016</v>
      </c>
    </row>
    <row r="779" spans="2:15">
      <c r="B779" s="3" t="s">
        <v>2883</v>
      </c>
      <c r="C779" t="s">
        <v>1662</v>
      </c>
      <c r="D779" t="s">
        <v>2884</v>
      </c>
      <c r="E779" t="s">
        <v>2885</v>
      </c>
      <c r="F779" t="s">
        <v>583</v>
      </c>
      <c r="G779" t="s">
        <v>93</v>
      </c>
      <c r="H779" t="s">
        <v>23</v>
      </c>
      <c r="I779" s="6">
        <v>46201</v>
      </c>
      <c r="J779" s="7">
        <v>102794</v>
      </c>
      <c r="K779" s="8">
        <v>42456</v>
      </c>
      <c r="L779" s="9">
        <v>0.0605208333333333</v>
      </c>
      <c r="M779" s="10">
        <v>3</v>
      </c>
      <c r="N779" s="8" t="str">
        <f t="shared" si="24"/>
        <v>Mar</v>
      </c>
      <c r="O779">
        <f t="shared" si="25"/>
        <v>2016</v>
      </c>
    </row>
    <row r="780" spans="2:15">
      <c r="B780" s="3" t="s">
        <v>2886</v>
      </c>
      <c r="C780" t="s">
        <v>2297</v>
      </c>
      <c r="D780" t="s">
        <v>2887</v>
      </c>
      <c r="E780" t="s">
        <v>2888</v>
      </c>
      <c r="F780" t="s">
        <v>768</v>
      </c>
      <c r="G780" t="s">
        <v>93</v>
      </c>
      <c r="H780" t="s">
        <v>23</v>
      </c>
      <c r="I780" s="6">
        <v>46802</v>
      </c>
      <c r="J780" s="7">
        <v>102782</v>
      </c>
      <c r="K780" s="8">
        <v>42123</v>
      </c>
      <c r="L780" s="9">
        <v>0.783576388888889</v>
      </c>
      <c r="M780" s="10">
        <v>1</v>
      </c>
      <c r="N780" s="8" t="str">
        <f t="shared" si="24"/>
        <v>Apr</v>
      </c>
      <c r="O780">
        <f t="shared" si="25"/>
        <v>2015</v>
      </c>
    </row>
    <row r="781" spans="2:15">
      <c r="B781" s="3" t="s">
        <v>2889</v>
      </c>
      <c r="C781" t="s">
        <v>112</v>
      </c>
      <c r="D781" t="s">
        <v>2890</v>
      </c>
      <c r="E781" t="s">
        <v>2891</v>
      </c>
      <c r="F781" t="s">
        <v>737</v>
      </c>
      <c r="G781" t="s">
        <v>149</v>
      </c>
      <c r="H781" t="s">
        <v>27</v>
      </c>
      <c r="I781" s="6">
        <v>91730</v>
      </c>
      <c r="J781" s="7">
        <v>102673</v>
      </c>
      <c r="K781" s="8">
        <v>42509</v>
      </c>
      <c r="L781" s="9">
        <v>0.530509259259259</v>
      </c>
      <c r="M781" s="10">
        <v>3</v>
      </c>
      <c r="N781" s="8" t="str">
        <f t="shared" si="24"/>
        <v>May</v>
      </c>
      <c r="O781">
        <f t="shared" si="25"/>
        <v>2016</v>
      </c>
    </row>
    <row r="782" spans="2:15">
      <c r="B782" s="3" t="s">
        <v>2892</v>
      </c>
      <c r="C782" t="s">
        <v>1215</v>
      </c>
      <c r="D782" t="s">
        <v>2893</v>
      </c>
      <c r="E782" t="s">
        <v>2894</v>
      </c>
      <c r="F782" t="s">
        <v>1394</v>
      </c>
      <c r="G782" t="s">
        <v>707</v>
      </c>
      <c r="H782" t="s">
        <v>24</v>
      </c>
      <c r="I782" s="6">
        <v>14604</v>
      </c>
      <c r="J782" s="7">
        <v>102633</v>
      </c>
      <c r="K782" s="8">
        <v>41974</v>
      </c>
      <c r="L782" s="9">
        <v>0.578333333333333</v>
      </c>
      <c r="M782" s="10">
        <v>3</v>
      </c>
      <c r="N782" s="8" t="str">
        <f t="shared" si="24"/>
        <v>Dec</v>
      </c>
      <c r="O782">
        <f t="shared" si="25"/>
        <v>2014</v>
      </c>
    </row>
    <row r="783" spans="2:15">
      <c r="B783" s="3" t="s">
        <v>2895</v>
      </c>
      <c r="C783" t="s">
        <v>2037</v>
      </c>
      <c r="D783" t="s">
        <v>2896</v>
      </c>
      <c r="E783" t="s">
        <v>2897</v>
      </c>
      <c r="F783" t="s">
        <v>1232</v>
      </c>
      <c r="G783" t="s">
        <v>261</v>
      </c>
      <c r="H783" t="s">
        <v>24</v>
      </c>
      <c r="I783" s="6">
        <v>16501</v>
      </c>
      <c r="J783" s="7">
        <v>102497</v>
      </c>
      <c r="K783" s="8">
        <v>42548</v>
      </c>
      <c r="L783" s="9">
        <v>0.514224537037037</v>
      </c>
      <c r="M783" s="10">
        <v>3</v>
      </c>
      <c r="N783" s="8" t="str">
        <f t="shared" si="24"/>
        <v>Jun</v>
      </c>
      <c r="O783">
        <f t="shared" si="25"/>
        <v>2016</v>
      </c>
    </row>
    <row r="784" spans="2:15">
      <c r="B784" s="3" t="s">
        <v>2898</v>
      </c>
      <c r="C784" t="s">
        <v>747</v>
      </c>
      <c r="D784" t="s">
        <v>2899</v>
      </c>
      <c r="E784" t="s">
        <v>2900</v>
      </c>
      <c r="F784" t="s">
        <v>973</v>
      </c>
      <c r="G784" t="s">
        <v>149</v>
      </c>
      <c r="H784" t="s">
        <v>27</v>
      </c>
      <c r="I784" s="6">
        <v>95624</v>
      </c>
      <c r="J784" s="7">
        <v>102461</v>
      </c>
      <c r="K784" s="8">
        <v>42625</v>
      </c>
      <c r="L784" s="9">
        <v>0.450289351851852</v>
      </c>
      <c r="M784" s="10">
        <v>3</v>
      </c>
      <c r="N784" s="8" t="str">
        <f t="shared" si="24"/>
        <v>Sep</v>
      </c>
      <c r="O784">
        <f t="shared" si="25"/>
        <v>2016</v>
      </c>
    </row>
    <row r="785" spans="2:15">
      <c r="B785" s="3" t="s">
        <v>2901</v>
      </c>
      <c r="C785" t="s">
        <v>1215</v>
      </c>
      <c r="D785" t="s">
        <v>2902</v>
      </c>
      <c r="E785" t="s">
        <v>2903</v>
      </c>
      <c r="F785" t="s">
        <v>286</v>
      </c>
      <c r="G785" t="s">
        <v>208</v>
      </c>
      <c r="H785" t="s">
        <v>26</v>
      </c>
      <c r="I785" s="6">
        <v>78401</v>
      </c>
      <c r="J785" s="7">
        <v>100926</v>
      </c>
      <c r="K785" s="8">
        <v>42623</v>
      </c>
      <c r="L785" s="9">
        <v>0.745081018518518</v>
      </c>
      <c r="M785" s="10">
        <v>6</v>
      </c>
      <c r="N785" s="8" t="str">
        <f t="shared" si="24"/>
        <v>Sep</v>
      </c>
      <c r="O785">
        <f t="shared" si="25"/>
        <v>2016</v>
      </c>
    </row>
    <row r="786" spans="2:15">
      <c r="B786" s="3" t="s">
        <v>2904</v>
      </c>
      <c r="C786" t="s">
        <v>851</v>
      </c>
      <c r="D786" t="s">
        <v>2905</v>
      </c>
      <c r="E786" t="s">
        <v>2906</v>
      </c>
      <c r="F786" t="s">
        <v>1018</v>
      </c>
      <c r="G786" t="s">
        <v>104</v>
      </c>
      <c r="H786" t="s">
        <v>23</v>
      </c>
      <c r="I786" s="6">
        <v>48502</v>
      </c>
      <c r="J786" s="7">
        <v>100789</v>
      </c>
      <c r="K786" s="8">
        <v>42424</v>
      </c>
      <c r="L786" s="9">
        <v>0.223981481481481</v>
      </c>
      <c r="M786" s="10">
        <v>8</v>
      </c>
      <c r="N786" s="8" t="str">
        <f t="shared" si="24"/>
        <v>Feb</v>
      </c>
      <c r="O786">
        <f t="shared" si="25"/>
        <v>2016</v>
      </c>
    </row>
    <row r="787" spans="2:15">
      <c r="B787" s="3" t="s">
        <v>2907</v>
      </c>
      <c r="C787" t="s">
        <v>2617</v>
      </c>
      <c r="D787" t="s">
        <v>2908</v>
      </c>
      <c r="E787" t="s">
        <v>2909</v>
      </c>
      <c r="F787" t="s">
        <v>1022</v>
      </c>
      <c r="G787" t="s">
        <v>208</v>
      </c>
      <c r="H787" t="s">
        <v>26</v>
      </c>
      <c r="I787" s="6">
        <v>75050</v>
      </c>
      <c r="J787" s="7">
        <v>100742</v>
      </c>
      <c r="K787" s="8">
        <v>42341</v>
      </c>
      <c r="L787" s="9">
        <v>0.906828703703704</v>
      </c>
      <c r="M787" s="10">
        <v>3</v>
      </c>
      <c r="N787" s="8" t="str">
        <f t="shared" si="24"/>
        <v>Dec</v>
      </c>
      <c r="O787">
        <f t="shared" si="25"/>
        <v>2015</v>
      </c>
    </row>
    <row r="788" spans="2:15">
      <c r="B788" s="3" t="s">
        <v>2910</v>
      </c>
      <c r="C788" t="s">
        <v>106</v>
      </c>
      <c r="D788" t="s">
        <v>2911</v>
      </c>
      <c r="E788" t="s">
        <v>2912</v>
      </c>
      <c r="F788" t="s">
        <v>456</v>
      </c>
      <c r="G788" t="s">
        <v>74</v>
      </c>
      <c r="H788" t="s">
        <v>25</v>
      </c>
      <c r="I788" s="6">
        <v>30303</v>
      </c>
      <c r="J788" s="7">
        <v>99922</v>
      </c>
      <c r="K788" s="8">
        <v>42263</v>
      </c>
      <c r="L788" s="9">
        <v>0.819375</v>
      </c>
      <c r="M788" s="10">
        <v>2</v>
      </c>
      <c r="N788" s="8" t="str">
        <f t="shared" si="24"/>
        <v>Sep</v>
      </c>
      <c r="O788">
        <f t="shared" si="25"/>
        <v>2015</v>
      </c>
    </row>
    <row r="789" spans="2:15">
      <c r="B789" s="3" t="s">
        <v>2913</v>
      </c>
      <c r="C789" t="s">
        <v>1536</v>
      </c>
      <c r="D789" t="s">
        <v>2914</v>
      </c>
      <c r="E789" t="s">
        <v>2915</v>
      </c>
      <c r="F789" t="s">
        <v>1590</v>
      </c>
      <c r="G789" t="s">
        <v>149</v>
      </c>
      <c r="H789" t="s">
        <v>27</v>
      </c>
      <c r="I789" s="6">
        <v>92335</v>
      </c>
      <c r="J789" s="7">
        <v>99620</v>
      </c>
      <c r="K789" s="8">
        <v>41397</v>
      </c>
      <c r="L789" s="9">
        <v>0.288194444444444</v>
      </c>
      <c r="M789" s="10">
        <v>1</v>
      </c>
      <c r="N789" s="8" t="str">
        <f t="shared" si="24"/>
        <v>May</v>
      </c>
      <c r="O789">
        <f t="shared" si="25"/>
        <v>2013</v>
      </c>
    </row>
    <row r="790" spans="2:15">
      <c r="B790" s="3" t="s">
        <v>2916</v>
      </c>
      <c r="C790" t="s">
        <v>2337</v>
      </c>
      <c r="D790" t="s">
        <v>2917</v>
      </c>
      <c r="E790" t="s">
        <v>2918</v>
      </c>
      <c r="F790" t="s">
        <v>398</v>
      </c>
      <c r="G790" t="s">
        <v>149</v>
      </c>
      <c r="H790" t="s">
        <v>27</v>
      </c>
      <c r="I790" s="6">
        <v>94801</v>
      </c>
      <c r="J790" s="7">
        <v>99589</v>
      </c>
      <c r="K790" s="8">
        <v>42026</v>
      </c>
      <c r="L790" s="9">
        <v>0.73625</v>
      </c>
      <c r="M790" s="10">
        <v>3</v>
      </c>
      <c r="N790" s="8" t="str">
        <f t="shared" si="24"/>
        <v>Jan</v>
      </c>
      <c r="O790">
        <f t="shared" si="25"/>
        <v>2015</v>
      </c>
    </row>
    <row r="791" spans="2:15">
      <c r="B791" s="3" t="s">
        <v>2919</v>
      </c>
      <c r="C791" t="s">
        <v>560</v>
      </c>
      <c r="D791" t="s">
        <v>2920</v>
      </c>
      <c r="E791" t="s">
        <v>2921</v>
      </c>
      <c r="F791" t="s">
        <v>437</v>
      </c>
      <c r="G791" t="s">
        <v>149</v>
      </c>
      <c r="H791" t="s">
        <v>27</v>
      </c>
      <c r="I791" s="6">
        <v>93277</v>
      </c>
      <c r="J791" s="7">
        <v>99326</v>
      </c>
      <c r="K791" s="8">
        <v>41369</v>
      </c>
      <c r="L791" s="9">
        <v>0.204814814814815</v>
      </c>
      <c r="M791" s="10">
        <v>3</v>
      </c>
      <c r="N791" s="8" t="str">
        <f t="shared" si="24"/>
        <v>Apr</v>
      </c>
      <c r="O791">
        <f t="shared" si="25"/>
        <v>2013</v>
      </c>
    </row>
    <row r="792" spans="2:15">
      <c r="B792" s="3" t="s">
        <v>2922</v>
      </c>
      <c r="C792" t="s">
        <v>1457</v>
      </c>
      <c r="D792" t="s">
        <v>2923</v>
      </c>
      <c r="E792" t="s">
        <v>2924</v>
      </c>
      <c r="F792" t="s">
        <v>2141</v>
      </c>
      <c r="G792" t="s">
        <v>208</v>
      </c>
      <c r="H792" t="s">
        <v>26</v>
      </c>
      <c r="I792" s="6">
        <v>76201</v>
      </c>
      <c r="J792" s="7">
        <v>98883</v>
      </c>
      <c r="K792" s="8">
        <v>42040</v>
      </c>
      <c r="L792" s="9">
        <v>0.504768518518519</v>
      </c>
      <c r="M792" s="10">
        <v>3</v>
      </c>
      <c r="N792" s="8" t="str">
        <f t="shared" si="24"/>
        <v>Feb</v>
      </c>
      <c r="O792">
        <f t="shared" si="25"/>
        <v>2015</v>
      </c>
    </row>
    <row r="793" spans="2:15">
      <c r="B793" s="3" t="s">
        <v>2925</v>
      </c>
      <c r="C793" t="s">
        <v>855</v>
      </c>
      <c r="D793" t="s">
        <v>2926</v>
      </c>
      <c r="E793" t="s">
        <v>2927</v>
      </c>
      <c r="F793" t="s">
        <v>2109</v>
      </c>
      <c r="G793" t="s">
        <v>149</v>
      </c>
      <c r="H793" t="s">
        <v>27</v>
      </c>
      <c r="I793" s="6">
        <v>94590</v>
      </c>
      <c r="J793" s="7">
        <v>98874</v>
      </c>
      <c r="K793" s="8">
        <v>41644</v>
      </c>
      <c r="L793" s="9">
        <v>0.648611111111111</v>
      </c>
      <c r="M793" s="10">
        <v>3</v>
      </c>
      <c r="N793" s="8" t="str">
        <f t="shared" si="24"/>
        <v>Jan</v>
      </c>
      <c r="O793">
        <f t="shared" si="25"/>
        <v>2014</v>
      </c>
    </row>
    <row r="794" spans="2:15">
      <c r="B794" s="3" t="s">
        <v>2928</v>
      </c>
      <c r="C794" t="s">
        <v>1457</v>
      </c>
      <c r="D794" t="s">
        <v>2929</v>
      </c>
      <c r="E794" t="s">
        <v>2930</v>
      </c>
      <c r="F794" t="s">
        <v>2760</v>
      </c>
      <c r="G794" t="s">
        <v>427</v>
      </c>
      <c r="H794" t="s">
        <v>27</v>
      </c>
      <c r="I794" s="6">
        <v>89014</v>
      </c>
      <c r="J794" s="7">
        <v>98871</v>
      </c>
      <c r="K794" s="8">
        <v>41993</v>
      </c>
      <c r="L794" s="9">
        <v>0.122384259259259</v>
      </c>
      <c r="M794" s="10">
        <v>2</v>
      </c>
      <c r="N794" s="8" t="str">
        <f t="shared" si="24"/>
        <v>Dec</v>
      </c>
      <c r="O794">
        <f t="shared" si="25"/>
        <v>2014</v>
      </c>
    </row>
    <row r="795" spans="2:15">
      <c r="B795" s="3" t="s">
        <v>2931</v>
      </c>
      <c r="C795" t="s">
        <v>946</v>
      </c>
      <c r="D795" t="s">
        <v>2932</v>
      </c>
      <c r="E795" t="s">
        <v>2933</v>
      </c>
      <c r="F795" t="s">
        <v>138</v>
      </c>
      <c r="G795" t="s">
        <v>99</v>
      </c>
      <c r="H795" t="s">
        <v>23</v>
      </c>
      <c r="I795" s="6">
        <v>66603</v>
      </c>
      <c r="J795" s="7">
        <v>98689</v>
      </c>
      <c r="K795" s="8">
        <v>41382</v>
      </c>
      <c r="L795" s="9">
        <v>0.0162037037037037</v>
      </c>
      <c r="M795" s="10">
        <v>3</v>
      </c>
      <c r="N795" s="8" t="str">
        <f t="shared" si="24"/>
        <v>Apr</v>
      </c>
      <c r="O795">
        <f t="shared" si="25"/>
        <v>2013</v>
      </c>
    </row>
    <row r="796" spans="2:15">
      <c r="B796" s="3" t="s">
        <v>2934</v>
      </c>
      <c r="C796" t="s">
        <v>699</v>
      </c>
      <c r="D796" t="s">
        <v>2935</v>
      </c>
      <c r="E796" t="s">
        <v>2936</v>
      </c>
      <c r="F796" t="s">
        <v>1898</v>
      </c>
      <c r="G796" t="s">
        <v>149</v>
      </c>
      <c r="H796" t="s">
        <v>27</v>
      </c>
      <c r="I796" s="6">
        <v>92631</v>
      </c>
      <c r="J796" s="7">
        <v>98241</v>
      </c>
      <c r="K796" s="8">
        <v>41925</v>
      </c>
      <c r="L796" s="9">
        <v>0.971550925925926</v>
      </c>
      <c r="M796" s="10">
        <v>2</v>
      </c>
      <c r="N796" s="8" t="str">
        <f t="shared" si="24"/>
        <v>Oct</v>
      </c>
      <c r="O796">
        <f t="shared" si="25"/>
        <v>2014</v>
      </c>
    </row>
    <row r="797" spans="2:15">
      <c r="B797" s="3" t="s">
        <v>2937</v>
      </c>
      <c r="C797" t="s">
        <v>101</v>
      </c>
      <c r="D797" t="s">
        <v>2938</v>
      </c>
      <c r="E797" t="s">
        <v>2939</v>
      </c>
      <c r="F797" t="s">
        <v>563</v>
      </c>
      <c r="G797" t="s">
        <v>208</v>
      </c>
      <c r="H797" t="s">
        <v>26</v>
      </c>
      <c r="I797" s="6">
        <v>79101</v>
      </c>
      <c r="J797" s="7">
        <v>97335</v>
      </c>
      <c r="K797" s="8">
        <v>41957</v>
      </c>
      <c r="L797" s="9">
        <v>0.0029513888888888</v>
      </c>
      <c r="M797" s="10">
        <v>5</v>
      </c>
      <c r="N797" s="8" t="str">
        <f t="shared" si="24"/>
        <v>Nov</v>
      </c>
      <c r="O797">
        <f t="shared" si="25"/>
        <v>2014</v>
      </c>
    </row>
    <row r="798" spans="2:15">
      <c r="B798" s="3" t="s">
        <v>2940</v>
      </c>
      <c r="C798" t="s">
        <v>367</v>
      </c>
      <c r="D798" t="s">
        <v>2941</v>
      </c>
      <c r="E798" t="s">
        <v>2942</v>
      </c>
      <c r="F798" t="s">
        <v>1961</v>
      </c>
      <c r="G798" t="s">
        <v>707</v>
      </c>
      <c r="H798" t="s">
        <v>24</v>
      </c>
      <c r="I798" s="6">
        <v>10001</v>
      </c>
      <c r="J798" s="7">
        <v>96890</v>
      </c>
      <c r="K798" s="8">
        <v>42049</v>
      </c>
      <c r="L798" s="9">
        <v>0.383310185185185</v>
      </c>
      <c r="M798" s="10">
        <v>3</v>
      </c>
      <c r="N798" s="8" t="str">
        <f t="shared" si="24"/>
        <v>Feb</v>
      </c>
      <c r="O798">
        <f t="shared" si="25"/>
        <v>2015</v>
      </c>
    </row>
    <row r="799" spans="2:15">
      <c r="B799" s="3" t="s">
        <v>2943</v>
      </c>
      <c r="C799" t="s">
        <v>2617</v>
      </c>
      <c r="D799" t="s">
        <v>2944</v>
      </c>
      <c r="E799" t="s">
        <v>2945</v>
      </c>
      <c r="F799" t="s">
        <v>768</v>
      </c>
      <c r="G799" t="s">
        <v>93</v>
      </c>
      <c r="H799" t="s">
        <v>23</v>
      </c>
      <c r="I799" s="6">
        <v>46802</v>
      </c>
      <c r="J799" s="7">
        <v>96656</v>
      </c>
      <c r="K799" s="8">
        <v>41354</v>
      </c>
      <c r="L799" s="9">
        <v>0.740810185185185</v>
      </c>
      <c r="M799" s="10">
        <v>2</v>
      </c>
      <c r="N799" s="8" t="str">
        <f t="shared" si="24"/>
        <v>Mar</v>
      </c>
      <c r="O799">
        <f t="shared" si="25"/>
        <v>2013</v>
      </c>
    </row>
    <row r="800" spans="2:15">
      <c r="B800" s="3" t="s">
        <v>2946</v>
      </c>
      <c r="C800" t="s">
        <v>434</v>
      </c>
      <c r="D800" t="s">
        <v>2947</v>
      </c>
      <c r="E800" t="s">
        <v>2948</v>
      </c>
      <c r="F800" t="s">
        <v>1613</v>
      </c>
      <c r="G800" t="s">
        <v>149</v>
      </c>
      <c r="H800" t="s">
        <v>27</v>
      </c>
      <c r="I800" s="6">
        <v>91101</v>
      </c>
      <c r="J800" s="7">
        <v>96075</v>
      </c>
      <c r="K800" s="8">
        <v>42138</v>
      </c>
      <c r="L800" s="9">
        <v>0.991446759259259</v>
      </c>
      <c r="M800" s="10">
        <v>2</v>
      </c>
      <c r="N800" s="8" t="str">
        <f t="shared" si="24"/>
        <v>May</v>
      </c>
      <c r="O800">
        <f t="shared" si="25"/>
        <v>2015</v>
      </c>
    </row>
    <row r="801" spans="2:15">
      <c r="B801" s="3" t="s">
        <v>2949</v>
      </c>
      <c r="C801" t="s">
        <v>194</v>
      </c>
      <c r="D801" t="s">
        <v>2950</v>
      </c>
      <c r="E801" t="s">
        <v>2951</v>
      </c>
      <c r="F801" t="s">
        <v>2952</v>
      </c>
      <c r="G801" t="s">
        <v>202</v>
      </c>
      <c r="H801" t="s">
        <v>27</v>
      </c>
      <c r="I801" s="6">
        <v>80202</v>
      </c>
      <c r="J801" s="7">
        <v>96026</v>
      </c>
      <c r="K801" s="8">
        <v>41445</v>
      </c>
      <c r="L801" s="9">
        <v>0.60900462962963</v>
      </c>
      <c r="M801" s="10">
        <v>5</v>
      </c>
      <c r="N801" s="8" t="str">
        <f t="shared" si="24"/>
        <v>Jun</v>
      </c>
      <c r="O801">
        <f t="shared" si="25"/>
        <v>2013</v>
      </c>
    </row>
    <row r="802" spans="2:15">
      <c r="B802" s="3" t="s">
        <v>2953</v>
      </c>
      <c r="C802" t="s">
        <v>95</v>
      </c>
      <c r="D802" t="s">
        <v>2954</v>
      </c>
      <c r="E802" t="s">
        <v>2955</v>
      </c>
      <c r="F802" t="s">
        <v>1843</v>
      </c>
      <c r="G802" t="s">
        <v>104</v>
      </c>
      <c r="H802" t="s">
        <v>23</v>
      </c>
      <c r="I802" s="6">
        <v>49503</v>
      </c>
      <c r="J802" s="7">
        <v>95955</v>
      </c>
      <c r="K802" s="8">
        <v>42001</v>
      </c>
      <c r="L802" s="9">
        <v>0.303043981481481</v>
      </c>
      <c r="M802" s="10">
        <v>3</v>
      </c>
      <c r="N802" s="8" t="str">
        <f t="shared" si="24"/>
        <v>Dec</v>
      </c>
      <c r="O802">
        <f t="shared" si="25"/>
        <v>2014</v>
      </c>
    </row>
    <row r="803" spans="2:15">
      <c r="B803" s="3" t="s">
        <v>2956</v>
      </c>
      <c r="C803" t="s">
        <v>377</v>
      </c>
      <c r="D803" t="s">
        <v>2957</v>
      </c>
      <c r="E803" t="s">
        <v>2958</v>
      </c>
      <c r="F803" t="s">
        <v>2565</v>
      </c>
      <c r="G803" t="s">
        <v>1351</v>
      </c>
      <c r="H803" t="s">
        <v>23</v>
      </c>
      <c r="I803" s="6">
        <v>52401</v>
      </c>
      <c r="J803" s="7">
        <v>95905</v>
      </c>
      <c r="K803" s="8">
        <v>42144</v>
      </c>
      <c r="L803" s="9">
        <v>0.230011574074074</v>
      </c>
      <c r="M803" s="10">
        <v>2</v>
      </c>
      <c r="N803" s="8" t="str">
        <f t="shared" si="24"/>
        <v>May</v>
      </c>
      <c r="O803">
        <f t="shared" si="25"/>
        <v>2015</v>
      </c>
    </row>
    <row r="804" spans="2:15">
      <c r="B804" s="3" t="s">
        <v>2959</v>
      </c>
      <c r="C804" t="s">
        <v>482</v>
      </c>
      <c r="D804" t="s">
        <v>2960</v>
      </c>
      <c r="E804" t="s">
        <v>2961</v>
      </c>
      <c r="F804" t="s">
        <v>148</v>
      </c>
      <c r="G804" t="s">
        <v>149</v>
      </c>
      <c r="H804" t="s">
        <v>27</v>
      </c>
      <c r="I804" s="6">
        <v>91501</v>
      </c>
      <c r="J804" s="7">
        <v>95597</v>
      </c>
      <c r="K804" s="8">
        <v>41279</v>
      </c>
      <c r="L804" s="9">
        <v>0.594699074074074</v>
      </c>
      <c r="M804" s="10">
        <v>3</v>
      </c>
      <c r="N804" s="8" t="str">
        <f t="shared" si="24"/>
        <v>Jan</v>
      </c>
      <c r="O804">
        <f t="shared" si="25"/>
        <v>2013</v>
      </c>
    </row>
    <row r="805" spans="2:15">
      <c r="B805" s="3" t="s">
        <v>2962</v>
      </c>
      <c r="C805" t="s">
        <v>377</v>
      </c>
      <c r="D805" t="s">
        <v>2963</v>
      </c>
      <c r="E805" t="s">
        <v>2964</v>
      </c>
      <c r="F805" t="s">
        <v>797</v>
      </c>
      <c r="G805" t="s">
        <v>149</v>
      </c>
      <c r="H805" t="s">
        <v>27</v>
      </c>
      <c r="I805" s="6">
        <v>94086</v>
      </c>
      <c r="J805" s="7">
        <v>95188</v>
      </c>
      <c r="K805" s="8">
        <v>41746</v>
      </c>
      <c r="L805" s="9">
        <v>0.11119212962963</v>
      </c>
      <c r="M805" s="10">
        <v>5</v>
      </c>
      <c r="N805" s="8" t="str">
        <f t="shared" si="24"/>
        <v>Apr</v>
      </c>
      <c r="O805">
        <f t="shared" si="25"/>
        <v>2014</v>
      </c>
    </row>
    <row r="806" spans="2:15">
      <c r="B806" s="3" t="s">
        <v>2965</v>
      </c>
      <c r="C806" t="s">
        <v>64</v>
      </c>
      <c r="D806" t="s">
        <v>2966</v>
      </c>
      <c r="E806" t="s">
        <v>2967</v>
      </c>
      <c r="F806" t="s">
        <v>213</v>
      </c>
      <c r="G806" t="s">
        <v>214</v>
      </c>
      <c r="H806" t="s">
        <v>24</v>
      </c>
      <c r="I806" s="6" t="s">
        <v>215</v>
      </c>
      <c r="J806" s="7">
        <v>94904</v>
      </c>
      <c r="K806" s="8">
        <v>42369</v>
      </c>
      <c r="L806" s="9">
        <v>0.229456018518519</v>
      </c>
      <c r="M806" s="10">
        <v>3</v>
      </c>
      <c r="N806" s="8" t="str">
        <f t="shared" si="24"/>
        <v>Dec</v>
      </c>
      <c r="O806">
        <f t="shared" si="25"/>
        <v>2015</v>
      </c>
    </row>
    <row r="807" spans="2:15">
      <c r="B807" s="3" t="s">
        <v>2968</v>
      </c>
      <c r="C807" t="s">
        <v>1577</v>
      </c>
      <c r="D807" t="s">
        <v>2969</v>
      </c>
      <c r="E807" t="s">
        <v>2970</v>
      </c>
      <c r="F807" t="s">
        <v>540</v>
      </c>
      <c r="G807" t="s">
        <v>149</v>
      </c>
      <c r="H807" t="s">
        <v>27</v>
      </c>
      <c r="I807" s="6">
        <v>91767</v>
      </c>
      <c r="J807" s="7">
        <v>94694</v>
      </c>
      <c r="K807" s="8">
        <v>41662</v>
      </c>
      <c r="L807" s="9">
        <v>0.0857986111111111</v>
      </c>
      <c r="M807" s="10">
        <v>3</v>
      </c>
      <c r="N807" s="8" t="str">
        <f t="shared" si="24"/>
        <v>Jan</v>
      </c>
      <c r="O807">
        <f t="shared" si="25"/>
        <v>2014</v>
      </c>
    </row>
    <row r="808" spans="2:15">
      <c r="B808" s="3" t="s">
        <v>2971</v>
      </c>
      <c r="C808" t="s">
        <v>786</v>
      </c>
      <c r="D808" t="s">
        <v>2972</v>
      </c>
      <c r="E808" t="s">
        <v>2973</v>
      </c>
      <c r="F808" t="s">
        <v>143</v>
      </c>
      <c r="G808" t="s">
        <v>68</v>
      </c>
      <c r="H808" t="s">
        <v>26</v>
      </c>
      <c r="I808" s="6">
        <v>85301</v>
      </c>
      <c r="J808" s="7">
        <v>94669</v>
      </c>
      <c r="K808" s="8">
        <v>42221</v>
      </c>
      <c r="L808" s="9">
        <v>0.2740625</v>
      </c>
      <c r="M808" s="10">
        <v>3</v>
      </c>
      <c r="N808" s="8" t="str">
        <f t="shared" si="24"/>
        <v>Aug</v>
      </c>
      <c r="O808">
        <f t="shared" si="25"/>
        <v>2015</v>
      </c>
    </row>
    <row r="809" spans="2:15">
      <c r="B809" s="3" t="s">
        <v>2974</v>
      </c>
      <c r="C809" t="s">
        <v>347</v>
      </c>
      <c r="D809" t="s">
        <v>2975</v>
      </c>
      <c r="E809" t="s">
        <v>2976</v>
      </c>
      <c r="F809" t="s">
        <v>513</v>
      </c>
      <c r="G809" t="s">
        <v>208</v>
      </c>
      <c r="H809" t="s">
        <v>26</v>
      </c>
      <c r="I809" s="6">
        <v>75201</v>
      </c>
      <c r="J809" s="7">
        <v>94371</v>
      </c>
      <c r="K809" s="8">
        <v>42120</v>
      </c>
      <c r="L809" s="9">
        <v>0.894375</v>
      </c>
      <c r="M809" s="10">
        <v>2</v>
      </c>
      <c r="N809" s="8" t="str">
        <f t="shared" si="24"/>
        <v>Apr</v>
      </c>
      <c r="O809">
        <f t="shared" si="25"/>
        <v>2015</v>
      </c>
    </row>
    <row r="810" spans="2:15">
      <c r="B810" s="3" t="s">
        <v>2977</v>
      </c>
      <c r="C810" t="s">
        <v>1012</v>
      </c>
      <c r="D810" t="s">
        <v>2978</v>
      </c>
      <c r="E810" t="s">
        <v>2979</v>
      </c>
      <c r="F810" t="s">
        <v>1150</v>
      </c>
      <c r="G810" t="s">
        <v>251</v>
      </c>
      <c r="H810" t="s">
        <v>27</v>
      </c>
      <c r="I810" s="6">
        <v>98660</v>
      </c>
      <c r="J810" s="7">
        <v>94337</v>
      </c>
      <c r="K810" s="8">
        <v>41323</v>
      </c>
      <c r="L810" s="9">
        <v>0.995034722222222</v>
      </c>
      <c r="M810" s="10">
        <v>3</v>
      </c>
      <c r="N810" s="8" t="str">
        <f t="shared" si="24"/>
        <v>Feb</v>
      </c>
      <c r="O810">
        <f t="shared" si="25"/>
        <v>2013</v>
      </c>
    </row>
    <row r="811" spans="2:15">
      <c r="B811" s="3" t="s">
        <v>2980</v>
      </c>
      <c r="C811" t="s">
        <v>1012</v>
      </c>
      <c r="D811" t="s">
        <v>2981</v>
      </c>
      <c r="E811" t="s">
        <v>2982</v>
      </c>
      <c r="F811" t="s">
        <v>1060</v>
      </c>
      <c r="G811" t="s">
        <v>192</v>
      </c>
      <c r="H811" t="s">
        <v>25</v>
      </c>
      <c r="I811" s="6">
        <v>23451</v>
      </c>
      <c r="J811" s="7">
        <v>93919</v>
      </c>
      <c r="K811" s="8">
        <v>42158</v>
      </c>
      <c r="L811" s="9">
        <v>0.948449074074074</v>
      </c>
      <c r="M811" s="10">
        <v>1</v>
      </c>
      <c r="N811" s="8" t="str">
        <f t="shared" si="24"/>
        <v>Jun</v>
      </c>
      <c r="O811">
        <f t="shared" si="25"/>
        <v>2015</v>
      </c>
    </row>
    <row r="812" spans="2:15">
      <c r="B812" s="3" t="s">
        <v>2983</v>
      </c>
      <c r="C812" t="s">
        <v>1630</v>
      </c>
      <c r="D812" t="s">
        <v>2984</v>
      </c>
      <c r="E812" t="s">
        <v>2985</v>
      </c>
      <c r="F812" t="s">
        <v>2029</v>
      </c>
      <c r="G812" t="s">
        <v>149</v>
      </c>
      <c r="H812" t="s">
        <v>27</v>
      </c>
      <c r="I812" s="6">
        <v>95050</v>
      </c>
      <c r="J812" s="7">
        <v>93414</v>
      </c>
      <c r="K812" s="8">
        <v>41530</v>
      </c>
      <c r="L812" s="9">
        <v>0.490833333333333</v>
      </c>
      <c r="M812" s="10">
        <v>3</v>
      </c>
      <c r="N812" s="8" t="str">
        <f t="shared" si="24"/>
        <v>Sep</v>
      </c>
      <c r="O812">
        <f t="shared" si="25"/>
        <v>2013</v>
      </c>
    </row>
    <row r="813" spans="2:15">
      <c r="B813" s="3" t="s">
        <v>2986</v>
      </c>
      <c r="C813" t="s">
        <v>1457</v>
      </c>
      <c r="D813" t="s">
        <v>2987</v>
      </c>
      <c r="E813" s="81" t="s">
        <v>2988</v>
      </c>
      <c r="F813" s="81" t="s">
        <v>2989</v>
      </c>
      <c r="G813" t="s">
        <v>149</v>
      </c>
      <c r="H813" t="s">
        <v>27</v>
      </c>
      <c r="I813" s="6">
        <v>91910</v>
      </c>
      <c r="J813" s="7">
        <v>93412</v>
      </c>
      <c r="K813" s="8">
        <v>42012</v>
      </c>
      <c r="L813" s="9">
        <v>0.010914351851852</v>
      </c>
      <c r="M813" s="10">
        <v>4</v>
      </c>
      <c r="N813" s="8" t="str">
        <f t="shared" si="24"/>
        <v>Jan</v>
      </c>
      <c r="O813">
        <f t="shared" si="25"/>
        <v>2015</v>
      </c>
    </row>
    <row r="814" spans="2:15">
      <c r="B814" s="3" t="s">
        <v>2990</v>
      </c>
      <c r="C814" t="s">
        <v>1181</v>
      </c>
      <c r="D814" t="s">
        <v>2991</v>
      </c>
      <c r="E814" t="s">
        <v>2992</v>
      </c>
      <c r="F814" t="s">
        <v>750</v>
      </c>
      <c r="G814" t="s">
        <v>235</v>
      </c>
      <c r="H814" t="s">
        <v>25</v>
      </c>
      <c r="I814" s="6">
        <v>27511</v>
      </c>
      <c r="J814" s="7">
        <v>93166</v>
      </c>
      <c r="K814" s="8">
        <v>42342</v>
      </c>
      <c r="L814" s="9">
        <v>0.188854166666667</v>
      </c>
      <c r="M814" s="10">
        <v>3</v>
      </c>
      <c r="N814" s="8" t="str">
        <f t="shared" si="24"/>
        <v>Dec</v>
      </c>
      <c r="O814">
        <f t="shared" si="25"/>
        <v>2015</v>
      </c>
    </row>
    <row r="815" spans="2:15">
      <c r="B815" s="3" t="s">
        <v>2993</v>
      </c>
      <c r="C815" t="s">
        <v>851</v>
      </c>
      <c r="D815" t="s">
        <v>2994</v>
      </c>
      <c r="E815" t="s">
        <v>2995</v>
      </c>
      <c r="F815" t="s">
        <v>73</v>
      </c>
      <c r="G815" t="s">
        <v>74</v>
      </c>
      <c r="H815" t="s">
        <v>25</v>
      </c>
      <c r="I815" s="6">
        <v>31901</v>
      </c>
      <c r="J815" s="7">
        <v>93152</v>
      </c>
      <c r="K815" s="8">
        <v>41628</v>
      </c>
      <c r="L815" s="9">
        <v>0.319849537037037</v>
      </c>
      <c r="M815" s="10">
        <v>5</v>
      </c>
      <c r="N815" s="8" t="str">
        <f t="shared" si="24"/>
        <v>Dec</v>
      </c>
      <c r="O815">
        <f t="shared" si="25"/>
        <v>2013</v>
      </c>
    </row>
    <row r="816" spans="2:15">
      <c r="B816" s="3" t="s">
        <v>2996</v>
      </c>
      <c r="C816" t="s">
        <v>786</v>
      </c>
      <c r="D816" t="s">
        <v>2997</v>
      </c>
      <c r="E816" t="s">
        <v>2998</v>
      </c>
      <c r="F816" t="s">
        <v>421</v>
      </c>
      <c r="G816" t="s">
        <v>149</v>
      </c>
      <c r="H816" t="s">
        <v>27</v>
      </c>
      <c r="I816" s="6">
        <v>92501</v>
      </c>
      <c r="J816" s="7">
        <v>93035</v>
      </c>
      <c r="K816" s="8">
        <v>41849</v>
      </c>
      <c r="L816" s="9">
        <v>0.816724537037037</v>
      </c>
      <c r="M816" s="10">
        <v>1</v>
      </c>
      <c r="N816" s="8" t="str">
        <f t="shared" si="24"/>
        <v>Jul</v>
      </c>
      <c r="O816">
        <f t="shared" si="25"/>
        <v>2014</v>
      </c>
    </row>
    <row r="817" spans="2:15">
      <c r="B817" s="3" t="s">
        <v>2999</v>
      </c>
      <c r="C817" t="s">
        <v>2421</v>
      </c>
      <c r="D817" t="s">
        <v>3000</v>
      </c>
      <c r="E817" t="s">
        <v>3001</v>
      </c>
      <c r="F817" t="s">
        <v>245</v>
      </c>
      <c r="G817" t="s">
        <v>208</v>
      </c>
      <c r="H817" t="s">
        <v>26</v>
      </c>
      <c r="I817" s="6">
        <v>76701</v>
      </c>
      <c r="J817" s="7">
        <v>92807</v>
      </c>
      <c r="K817" s="8">
        <v>41535</v>
      </c>
      <c r="L817" s="9">
        <v>0.409131944444444</v>
      </c>
      <c r="M817" s="10">
        <v>2</v>
      </c>
      <c r="N817" s="8" t="str">
        <f t="shared" si="24"/>
        <v>Sep</v>
      </c>
      <c r="O817">
        <f t="shared" si="25"/>
        <v>2013</v>
      </c>
    </row>
    <row r="818" spans="2:15">
      <c r="B818" s="3" t="s">
        <v>3002</v>
      </c>
      <c r="C818" t="s">
        <v>851</v>
      </c>
      <c r="D818" t="s">
        <v>3003</v>
      </c>
      <c r="E818" t="s">
        <v>3004</v>
      </c>
      <c r="F818" t="s">
        <v>207</v>
      </c>
      <c r="G818" t="s">
        <v>192</v>
      </c>
      <c r="H818" t="s">
        <v>25</v>
      </c>
      <c r="I818" s="6">
        <v>22201</v>
      </c>
      <c r="J818" s="7">
        <v>92711</v>
      </c>
      <c r="K818" s="8">
        <v>42005</v>
      </c>
      <c r="L818" s="9">
        <v>0.260706018518519</v>
      </c>
      <c r="M818" s="10">
        <v>3</v>
      </c>
      <c r="N818" s="8" t="str">
        <f t="shared" si="24"/>
        <v>Jan</v>
      </c>
      <c r="O818">
        <f t="shared" si="25"/>
        <v>2015</v>
      </c>
    </row>
    <row r="819" spans="2:15">
      <c r="B819" s="3" t="s">
        <v>3005</v>
      </c>
      <c r="C819" t="s">
        <v>145</v>
      </c>
      <c r="D819" t="s">
        <v>3006</v>
      </c>
      <c r="E819" t="s">
        <v>3007</v>
      </c>
      <c r="F819" t="s">
        <v>1261</v>
      </c>
      <c r="G819" t="s">
        <v>707</v>
      </c>
      <c r="H819" t="s">
        <v>24</v>
      </c>
      <c r="I819" s="6">
        <v>14201</v>
      </c>
      <c r="J819" s="7">
        <v>92016</v>
      </c>
      <c r="K819" s="8">
        <v>41596</v>
      </c>
      <c r="L819" s="9">
        <v>0.0130208333333333</v>
      </c>
      <c r="M819" s="10">
        <v>1</v>
      </c>
      <c r="N819" s="8" t="str">
        <f t="shared" si="24"/>
        <v>Nov</v>
      </c>
      <c r="O819">
        <f t="shared" si="25"/>
        <v>2013</v>
      </c>
    </row>
    <row r="820" spans="2:15">
      <c r="B820" s="3" t="s">
        <v>3008</v>
      </c>
      <c r="C820" t="s">
        <v>1330</v>
      </c>
      <c r="D820" t="s">
        <v>3009</v>
      </c>
      <c r="E820" t="s">
        <v>3010</v>
      </c>
      <c r="F820" t="s">
        <v>2219</v>
      </c>
      <c r="G820" t="s">
        <v>448</v>
      </c>
      <c r="H820" t="s">
        <v>27</v>
      </c>
      <c r="I820" s="6">
        <v>97201</v>
      </c>
      <c r="J820" s="7">
        <v>91609</v>
      </c>
      <c r="K820" s="8">
        <v>41970</v>
      </c>
      <c r="L820" s="9">
        <v>0.0408912037037037</v>
      </c>
      <c r="M820" s="10">
        <v>2</v>
      </c>
      <c r="N820" s="8" t="str">
        <f t="shared" si="24"/>
        <v>Nov</v>
      </c>
      <c r="O820">
        <f t="shared" si="25"/>
        <v>2014</v>
      </c>
    </row>
    <row r="821" spans="2:15">
      <c r="B821" s="3" t="s">
        <v>3011</v>
      </c>
      <c r="C821" t="s">
        <v>954</v>
      </c>
      <c r="D821" t="s">
        <v>3012</v>
      </c>
      <c r="E821" t="s">
        <v>3013</v>
      </c>
      <c r="F821" t="s">
        <v>745</v>
      </c>
      <c r="G821" t="s">
        <v>192</v>
      </c>
      <c r="H821" t="s">
        <v>25</v>
      </c>
      <c r="I821" s="6">
        <v>22301</v>
      </c>
      <c r="J821" s="7">
        <v>91596</v>
      </c>
      <c r="K821" s="8">
        <v>42045</v>
      </c>
      <c r="L821" s="9">
        <v>0.731203703703704</v>
      </c>
      <c r="M821" s="10">
        <v>2</v>
      </c>
      <c r="N821" s="8" t="str">
        <f t="shared" si="24"/>
        <v>Feb</v>
      </c>
      <c r="O821">
        <f t="shared" si="25"/>
        <v>2015</v>
      </c>
    </row>
    <row r="822" spans="2:15">
      <c r="B822" s="3" t="s">
        <v>3014</v>
      </c>
      <c r="C822" t="s">
        <v>959</v>
      </c>
      <c r="D822" t="s">
        <v>3015</v>
      </c>
      <c r="E822" t="s">
        <v>3016</v>
      </c>
      <c r="F822" t="s">
        <v>750</v>
      </c>
      <c r="G822" t="s">
        <v>235</v>
      </c>
      <c r="H822" t="s">
        <v>25</v>
      </c>
      <c r="I822" s="6">
        <v>27511</v>
      </c>
      <c r="J822" s="7">
        <v>91241</v>
      </c>
      <c r="K822" s="8">
        <v>41915</v>
      </c>
      <c r="L822" s="9">
        <v>0.720324074074074</v>
      </c>
      <c r="M822" s="10">
        <v>2</v>
      </c>
      <c r="N822" s="8" t="str">
        <f t="shared" si="24"/>
        <v>Oct</v>
      </c>
      <c r="O822">
        <f t="shared" si="25"/>
        <v>2014</v>
      </c>
    </row>
    <row r="823" spans="2:15">
      <c r="B823" s="3" t="s">
        <v>3017</v>
      </c>
      <c r="C823" t="s">
        <v>304</v>
      </c>
      <c r="D823" t="s">
        <v>3018</v>
      </c>
      <c r="E823" t="s">
        <v>3019</v>
      </c>
      <c r="F823" t="s">
        <v>398</v>
      </c>
      <c r="G823" t="s">
        <v>149</v>
      </c>
      <c r="H823" t="s">
        <v>27</v>
      </c>
      <c r="I823" s="6">
        <v>94801</v>
      </c>
      <c r="J823" s="7">
        <v>91062</v>
      </c>
      <c r="K823" s="8">
        <v>42240</v>
      </c>
      <c r="L823" s="9">
        <v>0.569699074074074</v>
      </c>
      <c r="M823" s="10">
        <v>1</v>
      </c>
      <c r="N823" s="8" t="str">
        <f t="shared" si="24"/>
        <v>Aug</v>
      </c>
      <c r="O823">
        <f t="shared" si="25"/>
        <v>2015</v>
      </c>
    </row>
    <row r="824" spans="2:15">
      <c r="B824" s="3" t="s">
        <v>3020</v>
      </c>
      <c r="C824" t="s">
        <v>622</v>
      </c>
      <c r="D824" t="s">
        <v>3021</v>
      </c>
      <c r="E824" t="s">
        <v>3022</v>
      </c>
      <c r="F824" t="s">
        <v>1150</v>
      </c>
      <c r="G824" t="s">
        <v>251</v>
      </c>
      <c r="H824" t="s">
        <v>27</v>
      </c>
      <c r="I824" s="6">
        <v>98660</v>
      </c>
      <c r="J824" s="7">
        <v>90907</v>
      </c>
      <c r="K824" s="8">
        <v>42247</v>
      </c>
      <c r="L824" s="9">
        <v>0.529143518518518</v>
      </c>
      <c r="M824" s="10">
        <v>3</v>
      </c>
      <c r="N824" s="8" t="str">
        <f t="shared" si="24"/>
        <v>Aug</v>
      </c>
      <c r="O824">
        <f t="shared" si="25"/>
        <v>2015</v>
      </c>
    </row>
    <row r="825" spans="2:15">
      <c r="B825" s="3" t="s">
        <v>3023</v>
      </c>
      <c r="C825" t="s">
        <v>337</v>
      </c>
      <c r="D825" t="s">
        <v>3024</v>
      </c>
      <c r="E825" t="s">
        <v>3025</v>
      </c>
      <c r="F825" t="s">
        <v>949</v>
      </c>
      <c r="G825" t="s">
        <v>235</v>
      </c>
      <c r="H825" t="s">
        <v>25</v>
      </c>
      <c r="I825" s="6">
        <v>28403</v>
      </c>
      <c r="J825" s="7">
        <v>90478</v>
      </c>
      <c r="K825" s="8">
        <v>42209</v>
      </c>
      <c r="L825" s="9">
        <v>0.795381944444444</v>
      </c>
      <c r="M825" s="10">
        <v>3</v>
      </c>
      <c r="N825" s="8" t="str">
        <f t="shared" si="24"/>
        <v>Jul</v>
      </c>
      <c r="O825">
        <f t="shared" si="25"/>
        <v>2015</v>
      </c>
    </row>
    <row r="826" spans="2:15">
      <c r="B826" s="3" t="s">
        <v>3026</v>
      </c>
      <c r="C826" t="s">
        <v>501</v>
      </c>
      <c r="D826" t="s">
        <v>3027</v>
      </c>
      <c r="E826" t="s">
        <v>3028</v>
      </c>
      <c r="F826" t="s">
        <v>737</v>
      </c>
      <c r="G826" t="s">
        <v>149</v>
      </c>
      <c r="H826" t="s">
        <v>27</v>
      </c>
      <c r="I826" s="6">
        <v>91730</v>
      </c>
      <c r="J826" s="7">
        <v>90149</v>
      </c>
      <c r="K826" s="8">
        <v>41559</v>
      </c>
      <c r="L826" s="9">
        <v>0.565162037037037</v>
      </c>
      <c r="M826" s="10">
        <v>4</v>
      </c>
      <c r="N826" s="8" t="str">
        <f t="shared" si="24"/>
        <v>Oct</v>
      </c>
      <c r="O826">
        <f t="shared" si="25"/>
        <v>2013</v>
      </c>
    </row>
    <row r="827" spans="2:15">
      <c r="B827" s="3" t="s">
        <v>3029</v>
      </c>
      <c r="C827" t="s">
        <v>1158</v>
      </c>
      <c r="D827" t="s">
        <v>3030</v>
      </c>
      <c r="E827" t="s">
        <v>3031</v>
      </c>
      <c r="F827" t="s">
        <v>522</v>
      </c>
      <c r="G827" t="s">
        <v>104</v>
      </c>
      <c r="H827" t="s">
        <v>23</v>
      </c>
      <c r="I827" s="6">
        <v>48310</v>
      </c>
      <c r="J827" s="7">
        <v>90065</v>
      </c>
      <c r="K827" s="8">
        <v>41366</v>
      </c>
      <c r="L827" s="9">
        <v>0.0279513888888889</v>
      </c>
      <c r="M827" s="10">
        <v>1</v>
      </c>
      <c r="N827" s="8" t="str">
        <f t="shared" si="24"/>
        <v>Apr</v>
      </c>
      <c r="O827">
        <f t="shared" si="25"/>
        <v>2013</v>
      </c>
    </row>
    <row r="828" spans="2:15">
      <c r="B828" s="3" t="s">
        <v>3032</v>
      </c>
      <c r="C828" t="s">
        <v>1547</v>
      </c>
      <c r="D828" t="s">
        <v>3033</v>
      </c>
      <c r="E828" t="s">
        <v>3034</v>
      </c>
      <c r="F828" t="s">
        <v>824</v>
      </c>
      <c r="G828" t="s">
        <v>251</v>
      </c>
      <c r="H828" t="s">
        <v>27</v>
      </c>
      <c r="I828" s="6">
        <v>98101</v>
      </c>
      <c r="J828" s="7">
        <v>89645</v>
      </c>
      <c r="K828" s="8">
        <v>42031</v>
      </c>
      <c r="L828" s="9">
        <v>0.621793981481481</v>
      </c>
      <c r="M828" s="10">
        <v>5</v>
      </c>
      <c r="N828" s="8" t="str">
        <f t="shared" si="24"/>
        <v>Jan</v>
      </c>
      <c r="O828">
        <f t="shared" si="25"/>
        <v>2015</v>
      </c>
    </row>
    <row r="829" spans="2:15">
      <c r="B829" s="3" t="s">
        <v>3035</v>
      </c>
      <c r="C829" t="s">
        <v>699</v>
      </c>
      <c r="D829" t="s">
        <v>3036</v>
      </c>
      <c r="E829" t="s">
        <v>3037</v>
      </c>
      <c r="F829" t="s">
        <v>1394</v>
      </c>
      <c r="G829" t="s">
        <v>707</v>
      </c>
      <c r="H829" t="s">
        <v>24</v>
      </c>
      <c r="I829" s="6">
        <v>14604</v>
      </c>
      <c r="J829" s="7">
        <v>89282</v>
      </c>
      <c r="K829" s="8">
        <v>41450</v>
      </c>
      <c r="L829" s="9">
        <v>0.110011574074074</v>
      </c>
      <c r="M829" s="10">
        <v>3</v>
      </c>
      <c r="N829" s="8" t="str">
        <f t="shared" si="24"/>
        <v>Jun</v>
      </c>
      <c r="O829">
        <f t="shared" si="25"/>
        <v>2013</v>
      </c>
    </row>
    <row r="830" spans="2:15">
      <c r="B830" s="3" t="s">
        <v>3038</v>
      </c>
      <c r="C830" t="s">
        <v>2213</v>
      </c>
      <c r="D830" t="s">
        <v>3039</v>
      </c>
      <c r="E830" t="s">
        <v>3040</v>
      </c>
      <c r="F830" t="s">
        <v>758</v>
      </c>
      <c r="G830" t="s">
        <v>68</v>
      </c>
      <c r="H830" t="s">
        <v>26</v>
      </c>
      <c r="I830" s="6">
        <v>85234</v>
      </c>
      <c r="J830" s="7">
        <v>89139</v>
      </c>
      <c r="K830" s="8">
        <v>41593</v>
      </c>
      <c r="L830" s="9">
        <v>0.879976851851852</v>
      </c>
      <c r="M830" s="10">
        <v>5</v>
      </c>
      <c r="N830" s="8" t="str">
        <f t="shared" si="24"/>
        <v>Nov</v>
      </c>
      <c r="O830">
        <f t="shared" si="25"/>
        <v>2013</v>
      </c>
    </row>
    <row r="831" spans="2:15">
      <c r="B831" s="3" t="s">
        <v>3041</v>
      </c>
      <c r="C831" t="s">
        <v>1229</v>
      </c>
      <c r="D831" t="s">
        <v>3042</v>
      </c>
      <c r="E831" t="s">
        <v>3043</v>
      </c>
      <c r="F831" t="s">
        <v>334</v>
      </c>
      <c r="G831" t="s">
        <v>214</v>
      </c>
      <c r="H831" t="s">
        <v>24</v>
      </c>
      <c r="I831" s="6" t="s">
        <v>335</v>
      </c>
      <c r="J831" s="7">
        <v>88915</v>
      </c>
      <c r="K831" s="8">
        <v>41952</v>
      </c>
      <c r="L831" s="9">
        <v>0.71224537037037</v>
      </c>
      <c r="M831" s="10">
        <v>3</v>
      </c>
      <c r="N831" s="8" t="str">
        <f t="shared" si="24"/>
        <v>Nov</v>
      </c>
      <c r="O831">
        <f t="shared" si="25"/>
        <v>2014</v>
      </c>
    </row>
    <row r="832" spans="2:15">
      <c r="B832" s="3" t="s">
        <v>3044</v>
      </c>
      <c r="C832" t="s">
        <v>400</v>
      </c>
      <c r="D832" t="s">
        <v>3045</v>
      </c>
      <c r="E832" s="81" t="s">
        <v>3046</v>
      </c>
      <c r="F832" s="81" t="s">
        <v>664</v>
      </c>
      <c r="G832" t="s">
        <v>665</v>
      </c>
      <c r="H832" t="s">
        <v>23</v>
      </c>
      <c r="I832" s="6">
        <v>60431</v>
      </c>
      <c r="J832" s="7">
        <v>88831</v>
      </c>
      <c r="K832" s="8">
        <v>41767</v>
      </c>
      <c r="L832" s="9">
        <v>0.119398148148148</v>
      </c>
      <c r="M832" s="10">
        <v>4</v>
      </c>
      <c r="N832" s="8" t="str">
        <f t="shared" si="24"/>
        <v>May</v>
      </c>
      <c r="O832">
        <f t="shared" si="25"/>
        <v>2014</v>
      </c>
    </row>
    <row r="833" spans="2:15">
      <c r="B833" s="3" t="s">
        <v>3047</v>
      </c>
      <c r="C833" t="s">
        <v>3048</v>
      </c>
      <c r="D833" t="s">
        <v>3049</v>
      </c>
      <c r="E833" s="81" t="s">
        <v>3050</v>
      </c>
      <c r="F833" s="81" t="s">
        <v>281</v>
      </c>
      <c r="G833" t="s">
        <v>208</v>
      </c>
      <c r="H833" t="s">
        <v>26</v>
      </c>
      <c r="I833" s="6">
        <v>79701</v>
      </c>
      <c r="J833" s="7">
        <v>88751</v>
      </c>
      <c r="K833" s="8">
        <v>41752</v>
      </c>
      <c r="L833" s="9">
        <v>0.703541666666667</v>
      </c>
      <c r="M833" s="10">
        <v>4</v>
      </c>
      <c r="N833" s="8" t="str">
        <f t="shared" si="24"/>
        <v>Apr</v>
      </c>
      <c r="O833">
        <f t="shared" si="25"/>
        <v>2014</v>
      </c>
    </row>
    <row r="834" spans="2:15">
      <c r="B834" s="3" t="s">
        <v>3051</v>
      </c>
      <c r="C834" t="s">
        <v>515</v>
      </c>
      <c r="D834" t="s">
        <v>3052</v>
      </c>
      <c r="E834" t="s">
        <v>3053</v>
      </c>
      <c r="F834" t="s">
        <v>1886</v>
      </c>
      <c r="G834" t="s">
        <v>1887</v>
      </c>
      <c r="H834" t="s">
        <v>25</v>
      </c>
      <c r="I834" s="6">
        <v>72201</v>
      </c>
      <c r="J834" s="7">
        <v>88614</v>
      </c>
      <c r="K834" s="8">
        <v>41807</v>
      </c>
      <c r="L834" s="9">
        <v>0.553819444444444</v>
      </c>
      <c r="M834" s="10">
        <v>3</v>
      </c>
      <c r="N834" s="8" t="str">
        <f t="shared" si="24"/>
        <v>Jun</v>
      </c>
      <c r="O834">
        <f t="shared" si="25"/>
        <v>2014</v>
      </c>
    </row>
    <row r="835" spans="2:15">
      <c r="B835" s="3" t="s">
        <v>3054</v>
      </c>
      <c r="C835" t="s">
        <v>2337</v>
      </c>
      <c r="D835" t="s">
        <v>3055</v>
      </c>
      <c r="E835" t="s">
        <v>3056</v>
      </c>
      <c r="F835" t="s">
        <v>327</v>
      </c>
      <c r="G835" t="s">
        <v>328</v>
      </c>
      <c r="H835" t="s">
        <v>24</v>
      </c>
      <c r="I835" s="6" t="s">
        <v>329</v>
      </c>
      <c r="J835" s="7">
        <v>88295</v>
      </c>
      <c r="K835" s="8">
        <v>41759</v>
      </c>
      <c r="L835" s="9">
        <v>0.90244212962963</v>
      </c>
      <c r="M835" s="10">
        <v>4</v>
      </c>
      <c r="N835" s="8" t="str">
        <f t="shared" si="24"/>
        <v>Apr</v>
      </c>
      <c r="O835">
        <f t="shared" si="25"/>
        <v>2014</v>
      </c>
    </row>
    <row r="836" spans="2:15">
      <c r="B836" s="3" t="s">
        <v>3057</v>
      </c>
      <c r="C836" t="s">
        <v>145</v>
      </c>
      <c r="D836" t="s">
        <v>3058</v>
      </c>
      <c r="E836" t="s">
        <v>3059</v>
      </c>
      <c r="F836" t="s">
        <v>480</v>
      </c>
      <c r="G836" t="s">
        <v>149</v>
      </c>
      <c r="H836" t="s">
        <v>27</v>
      </c>
      <c r="I836" s="6">
        <v>93701</v>
      </c>
      <c r="J836" s="7">
        <v>87787</v>
      </c>
      <c r="K836" s="8">
        <v>42313</v>
      </c>
      <c r="L836" s="9">
        <v>0.909259259259259</v>
      </c>
      <c r="M836" s="10">
        <v>1</v>
      </c>
      <c r="N836" s="8" t="str">
        <f t="shared" ref="N836:N899" si="26">TEXT(K836,"MMM")</f>
        <v>Nov</v>
      </c>
      <c r="O836">
        <f t="shared" ref="O836:O899" si="27">YEAR(K836)</f>
        <v>2015</v>
      </c>
    </row>
    <row r="837" spans="2:15">
      <c r="B837" s="3" t="s">
        <v>3060</v>
      </c>
      <c r="C837" t="s">
        <v>1096</v>
      </c>
      <c r="D837" t="s">
        <v>3061</v>
      </c>
      <c r="E837" t="s">
        <v>3062</v>
      </c>
      <c r="F837" t="s">
        <v>1590</v>
      </c>
      <c r="G837" t="s">
        <v>149</v>
      </c>
      <c r="H837" t="s">
        <v>27</v>
      </c>
      <c r="I837" s="6">
        <v>92335</v>
      </c>
      <c r="J837" s="7">
        <v>87531</v>
      </c>
      <c r="K837" s="8">
        <v>42088</v>
      </c>
      <c r="L837" s="9">
        <v>0.506631944444444</v>
      </c>
      <c r="M837" s="10">
        <v>3</v>
      </c>
      <c r="N837" s="8" t="str">
        <f t="shared" si="26"/>
        <v>Mar</v>
      </c>
      <c r="O837">
        <f t="shared" si="27"/>
        <v>2015</v>
      </c>
    </row>
    <row r="838" spans="2:15">
      <c r="B838" s="3" t="s">
        <v>3063</v>
      </c>
      <c r="C838" t="s">
        <v>946</v>
      </c>
      <c r="D838" t="s">
        <v>3064</v>
      </c>
      <c r="E838" t="s">
        <v>3065</v>
      </c>
      <c r="F838" t="s">
        <v>777</v>
      </c>
      <c r="G838" t="s">
        <v>149</v>
      </c>
      <c r="H838" t="s">
        <v>27</v>
      </c>
      <c r="I838" s="6">
        <v>92626</v>
      </c>
      <c r="J838" s="7">
        <v>87352</v>
      </c>
      <c r="K838" s="8">
        <v>41072</v>
      </c>
      <c r="L838" s="9">
        <v>0.0152430555555556</v>
      </c>
      <c r="M838" s="10">
        <v>1</v>
      </c>
      <c r="N838" s="8" t="str">
        <f t="shared" si="26"/>
        <v>Jun</v>
      </c>
      <c r="O838">
        <f t="shared" si="27"/>
        <v>2012</v>
      </c>
    </row>
    <row r="839" spans="2:15">
      <c r="B839" s="3" t="s">
        <v>3066</v>
      </c>
      <c r="C839" t="s">
        <v>594</v>
      </c>
      <c r="D839" t="s">
        <v>3067</v>
      </c>
      <c r="E839" t="s">
        <v>3068</v>
      </c>
      <c r="F839" t="s">
        <v>641</v>
      </c>
      <c r="G839" t="s">
        <v>149</v>
      </c>
      <c r="H839" t="s">
        <v>27</v>
      </c>
      <c r="I839" s="6">
        <v>95350</v>
      </c>
      <c r="J839" s="7">
        <v>87027</v>
      </c>
      <c r="K839" s="8">
        <v>41515</v>
      </c>
      <c r="L839" s="9">
        <v>0.880891203703704</v>
      </c>
      <c r="M839" s="10">
        <v>3</v>
      </c>
      <c r="N839" s="8" t="str">
        <f t="shared" si="26"/>
        <v>Aug</v>
      </c>
      <c r="O839">
        <f t="shared" si="27"/>
        <v>2013</v>
      </c>
    </row>
    <row r="840" spans="2:15">
      <c r="B840" s="3" t="s">
        <v>3069</v>
      </c>
      <c r="C840" t="s">
        <v>1210</v>
      </c>
      <c r="D840" t="s">
        <v>3070</v>
      </c>
      <c r="E840" s="81" t="s">
        <v>3071</v>
      </c>
      <c r="F840" s="81" t="s">
        <v>1757</v>
      </c>
      <c r="G840" t="s">
        <v>208</v>
      </c>
      <c r="H840" t="s">
        <v>26</v>
      </c>
      <c r="I840" s="6">
        <v>75023</v>
      </c>
      <c r="J840" s="7">
        <v>86717</v>
      </c>
      <c r="K840" s="8">
        <v>41497</v>
      </c>
      <c r="L840" s="9">
        <v>0.856747685185185</v>
      </c>
      <c r="M840" s="10">
        <v>4</v>
      </c>
      <c r="N840" s="8" t="str">
        <f t="shared" si="26"/>
        <v>Aug</v>
      </c>
      <c r="O840">
        <f t="shared" si="27"/>
        <v>2013</v>
      </c>
    </row>
    <row r="841" spans="2:15">
      <c r="B841" s="3" t="s">
        <v>3072</v>
      </c>
      <c r="C841" t="s">
        <v>204</v>
      </c>
      <c r="D841" t="s">
        <v>3073</v>
      </c>
      <c r="E841" t="s">
        <v>3074</v>
      </c>
      <c r="F841" t="s">
        <v>138</v>
      </c>
      <c r="G841" t="s">
        <v>99</v>
      </c>
      <c r="H841" t="s">
        <v>23</v>
      </c>
      <c r="I841" s="6">
        <v>66603</v>
      </c>
      <c r="J841" s="7">
        <v>86413</v>
      </c>
      <c r="K841" s="8">
        <v>41841</v>
      </c>
      <c r="L841" s="9">
        <v>0.786805555555556</v>
      </c>
      <c r="M841" s="10">
        <v>3</v>
      </c>
      <c r="N841" s="8" t="str">
        <f t="shared" si="26"/>
        <v>Jul</v>
      </c>
      <c r="O841">
        <f t="shared" si="27"/>
        <v>2014</v>
      </c>
    </row>
    <row r="842" spans="2:15">
      <c r="B842" s="3" t="s">
        <v>3075</v>
      </c>
      <c r="C842" t="s">
        <v>826</v>
      </c>
      <c r="D842" t="s">
        <v>3076</v>
      </c>
      <c r="E842" t="s">
        <v>3077</v>
      </c>
      <c r="F842" t="s">
        <v>1559</v>
      </c>
      <c r="G842" t="s">
        <v>149</v>
      </c>
      <c r="H842" t="s">
        <v>27</v>
      </c>
      <c r="I842" s="6">
        <v>93301</v>
      </c>
      <c r="J842" s="7">
        <v>86201</v>
      </c>
      <c r="K842" s="8">
        <v>41478</v>
      </c>
      <c r="L842" s="9">
        <v>0.950972222222222</v>
      </c>
      <c r="M842" s="10">
        <v>3</v>
      </c>
      <c r="N842" s="8" t="str">
        <f t="shared" si="26"/>
        <v>Jul</v>
      </c>
      <c r="O842">
        <f t="shared" si="27"/>
        <v>2013</v>
      </c>
    </row>
    <row r="843" spans="2:15">
      <c r="B843" s="3" t="s">
        <v>3078</v>
      </c>
      <c r="C843" t="s">
        <v>2297</v>
      </c>
      <c r="D843" t="s">
        <v>3079</v>
      </c>
      <c r="E843" t="s">
        <v>3080</v>
      </c>
      <c r="F843" t="s">
        <v>170</v>
      </c>
      <c r="G843" t="s">
        <v>149</v>
      </c>
      <c r="H843" t="s">
        <v>27</v>
      </c>
      <c r="I843" s="6">
        <v>93534</v>
      </c>
      <c r="J843" s="7">
        <v>86109</v>
      </c>
      <c r="K843" s="8">
        <v>41767</v>
      </c>
      <c r="L843" s="9">
        <v>0.0233101851851852</v>
      </c>
      <c r="M843" s="10">
        <v>2</v>
      </c>
      <c r="N843" s="8" t="str">
        <f t="shared" si="26"/>
        <v>May</v>
      </c>
      <c r="O843">
        <f t="shared" si="27"/>
        <v>2014</v>
      </c>
    </row>
    <row r="844" spans="2:15">
      <c r="B844" s="3" t="s">
        <v>3081</v>
      </c>
      <c r="C844" t="s">
        <v>347</v>
      </c>
      <c r="D844" t="s">
        <v>3082</v>
      </c>
      <c r="E844" t="s">
        <v>3083</v>
      </c>
      <c r="F844" t="s">
        <v>1723</v>
      </c>
      <c r="G844" t="s">
        <v>149</v>
      </c>
      <c r="H844" t="s">
        <v>27</v>
      </c>
      <c r="I844" s="6">
        <v>93065</v>
      </c>
      <c r="J844" s="7">
        <v>85930</v>
      </c>
      <c r="K844" s="8">
        <v>41299</v>
      </c>
      <c r="L844" s="9">
        <v>0.869537037037037</v>
      </c>
      <c r="M844" s="10">
        <v>2</v>
      </c>
      <c r="N844" s="8" t="str">
        <f t="shared" si="26"/>
        <v>Jan</v>
      </c>
      <c r="O844">
        <f t="shared" si="27"/>
        <v>2013</v>
      </c>
    </row>
    <row r="845" spans="2:15">
      <c r="B845" s="3" t="s">
        <v>3084</v>
      </c>
      <c r="C845" t="s">
        <v>803</v>
      </c>
      <c r="D845" t="s">
        <v>3085</v>
      </c>
      <c r="E845" t="s">
        <v>3086</v>
      </c>
      <c r="F845" t="s">
        <v>1694</v>
      </c>
      <c r="G845" t="s">
        <v>328</v>
      </c>
      <c r="H845" t="s">
        <v>24</v>
      </c>
      <c r="I845" s="6" t="s">
        <v>1695</v>
      </c>
      <c r="J845" s="7">
        <v>84686</v>
      </c>
      <c r="K845" s="8">
        <v>41941</v>
      </c>
      <c r="L845" s="9">
        <v>0.567106481481481</v>
      </c>
      <c r="M845" s="10">
        <v>1</v>
      </c>
      <c r="N845" s="8" t="str">
        <f t="shared" si="26"/>
        <v>Oct</v>
      </c>
      <c r="O845">
        <f t="shared" si="27"/>
        <v>2014</v>
      </c>
    </row>
    <row r="846" spans="2:15">
      <c r="B846" s="3" t="s">
        <v>3087</v>
      </c>
      <c r="C846" t="s">
        <v>342</v>
      </c>
      <c r="D846" t="s">
        <v>3088</v>
      </c>
      <c r="E846" t="s">
        <v>3089</v>
      </c>
      <c r="F846" t="s">
        <v>115</v>
      </c>
      <c r="G846" t="s">
        <v>116</v>
      </c>
      <c r="H846" t="s">
        <v>25</v>
      </c>
      <c r="I846" s="6">
        <v>39201</v>
      </c>
      <c r="J846" s="7">
        <v>84370</v>
      </c>
      <c r="K846" s="8">
        <v>41688</v>
      </c>
      <c r="L846" s="9">
        <v>0.136655092592593</v>
      </c>
      <c r="M846" s="10">
        <v>1</v>
      </c>
      <c r="N846" s="8" t="str">
        <f t="shared" si="26"/>
        <v>Feb</v>
      </c>
      <c r="O846">
        <f t="shared" si="27"/>
        <v>2014</v>
      </c>
    </row>
    <row r="847" spans="2:15">
      <c r="B847" s="3" t="s">
        <v>3090</v>
      </c>
      <c r="C847" t="s">
        <v>1819</v>
      </c>
      <c r="D847" t="s">
        <v>3091</v>
      </c>
      <c r="E847" t="s">
        <v>3092</v>
      </c>
      <c r="F847" t="s">
        <v>437</v>
      </c>
      <c r="G847" t="s">
        <v>149</v>
      </c>
      <c r="H847" t="s">
        <v>27</v>
      </c>
      <c r="I847" s="6">
        <v>93277</v>
      </c>
      <c r="J847" s="7">
        <v>84231</v>
      </c>
      <c r="K847" s="8">
        <v>40914</v>
      </c>
      <c r="L847" s="9">
        <v>0.0262037037037037</v>
      </c>
      <c r="M847" s="10">
        <v>3</v>
      </c>
      <c r="N847" s="8" t="str">
        <f t="shared" si="26"/>
        <v>Jan</v>
      </c>
      <c r="O847">
        <f t="shared" si="27"/>
        <v>2012</v>
      </c>
    </row>
    <row r="848" spans="2:15">
      <c r="B848" s="3" t="s">
        <v>3093</v>
      </c>
      <c r="C848" t="s">
        <v>1457</v>
      </c>
      <c r="D848" t="s">
        <v>3094</v>
      </c>
      <c r="E848" t="s">
        <v>3095</v>
      </c>
      <c r="F848" t="s">
        <v>563</v>
      </c>
      <c r="G848" t="s">
        <v>208</v>
      </c>
      <c r="H848" t="s">
        <v>26</v>
      </c>
      <c r="I848" s="6">
        <v>79101</v>
      </c>
      <c r="J848" s="7">
        <v>84141</v>
      </c>
      <c r="K848" s="8">
        <v>41563</v>
      </c>
      <c r="L848" s="9">
        <v>0.0566087962962963</v>
      </c>
      <c r="M848" s="10">
        <v>4</v>
      </c>
      <c r="N848" s="8" t="str">
        <f t="shared" si="26"/>
        <v>Oct</v>
      </c>
      <c r="O848">
        <f t="shared" si="27"/>
        <v>2013</v>
      </c>
    </row>
    <row r="849" spans="2:15">
      <c r="B849" s="3" t="s">
        <v>3096</v>
      </c>
      <c r="C849" t="s">
        <v>729</v>
      </c>
      <c r="D849" t="s">
        <v>3097</v>
      </c>
      <c r="E849" t="s">
        <v>3098</v>
      </c>
      <c r="F849" t="s">
        <v>641</v>
      </c>
      <c r="G849" t="s">
        <v>149</v>
      </c>
      <c r="H849" t="s">
        <v>27</v>
      </c>
      <c r="I849" s="6">
        <v>95350</v>
      </c>
      <c r="J849" s="7">
        <v>84122</v>
      </c>
      <c r="K849" s="8">
        <v>41563</v>
      </c>
      <c r="L849" s="9">
        <v>0.0450115740740741</v>
      </c>
      <c r="M849" s="10">
        <v>5</v>
      </c>
      <c r="N849" s="8" t="str">
        <f t="shared" si="26"/>
        <v>Oct</v>
      </c>
      <c r="O849">
        <f t="shared" si="27"/>
        <v>2013</v>
      </c>
    </row>
    <row r="850" spans="2:15">
      <c r="B850" s="3" t="s">
        <v>3099</v>
      </c>
      <c r="C850" t="s">
        <v>257</v>
      </c>
      <c r="D850" t="s">
        <v>3100</v>
      </c>
      <c r="E850" t="s">
        <v>3101</v>
      </c>
      <c r="F850" t="s">
        <v>508</v>
      </c>
      <c r="G850" t="s">
        <v>104</v>
      </c>
      <c r="H850" t="s">
        <v>23</v>
      </c>
      <c r="I850" s="6">
        <v>48103</v>
      </c>
      <c r="J850" s="7">
        <v>84019</v>
      </c>
      <c r="K850" s="8">
        <v>41081</v>
      </c>
      <c r="L850" s="9">
        <v>0.948263888888889</v>
      </c>
      <c r="M850" s="10">
        <v>3</v>
      </c>
      <c r="N850" s="8" t="str">
        <f t="shared" si="26"/>
        <v>Jun</v>
      </c>
      <c r="O850">
        <f t="shared" si="27"/>
        <v>2012</v>
      </c>
    </row>
    <row r="851" spans="2:15">
      <c r="B851" s="3" t="s">
        <v>3102</v>
      </c>
      <c r="C851" t="s">
        <v>64</v>
      </c>
      <c r="D851" t="s">
        <v>3103</v>
      </c>
      <c r="E851" t="s">
        <v>3104</v>
      </c>
      <c r="F851" t="s">
        <v>1850</v>
      </c>
      <c r="G851" t="s">
        <v>110</v>
      </c>
      <c r="H851" t="s">
        <v>23</v>
      </c>
      <c r="I851" s="6">
        <v>55101</v>
      </c>
      <c r="J851" s="7">
        <v>84006</v>
      </c>
      <c r="K851" s="8">
        <v>42191</v>
      </c>
      <c r="L851" s="9">
        <v>0.127615740740741</v>
      </c>
      <c r="M851" s="10">
        <v>1</v>
      </c>
      <c r="N851" s="8" t="str">
        <f t="shared" si="26"/>
        <v>Jul</v>
      </c>
      <c r="O851">
        <f t="shared" si="27"/>
        <v>2015</v>
      </c>
    </row>
    <row r="852" spans="2:15">
      <c r="B852" s="3" t="s">
        <v>3105</v>
      </c>
      <c r="C852" t="s">
        <v>2771</v>
      </c>
      <c r="D852" t="s">
        <v>3106</v>
      </c>
      <c r="E852" t="s">
        <v>3107</v>
      </c>
      <c r="F852" t="s">
        <v>361</v>
      </c>
      <c r="G852" t="s">
        <v>104</v>
      </c>
      <c r="H852" t="s">
        <v>23</v>
      </c>
      <c r="I852" s="6">
        <v>48089</v>
      </c>
      <c r="J852" s="7">
        <v>83998</v>
      </c>
      <c r="K852" s="8">
        <v>41374</v>
      </c>
      <c r="L852" s="9">
        <v>0.481712962962963</v>
      </c>
      <c r="M852" s="10">
        <v>1</v>
      </c>
      <c r="N852" s="8" t="str">
        <f t="shared" si="26"/>
        <v>Apr</v>
      </c>
      <c r="O852">
        <f t="shared" si="27"/>
        <v>2013</v>
      </c>
    </row>
    <row r="853" spans="2:15">
      <c r="B853" s="3" t="s">
        <v>3108</v>
      </c>
      <c r="C853" t="s">
        <v>1487</v>
      </c>
      <c r="D853" t="s">
        <v>3109</v>
      </c>
      <c r="E853" t="s">
        <v>3110</v>
      </c>
      <c r="F853" t="s">
        <v>997</v>
      </c>
      <c r="G853" t="s">
        <v>68</v>
      </c>
      <c r="H853" t="s">
        <v>26</v>
      </c>
      <c r="I853" s="6">
        <v>85345</v>
      </c>
      <c r="J853" s="7">
        <v>82333</v>
      </c>
      <c r="K853" s="8">
        <v>41052</v>
      </c>
      <c r="L853" s="9">
        <v>0.00460648148148146</v>
      </c>
      <c r="M853" s="10">
        <v>2</v>
      </c>
      <c r="N853" s="8" t="str">
        <f t="shared" si="26"/>
        <v>May</v>
      </c>
      <c r="O853">
        <f t="shared" si="27"/>
        <v>2012</v>
      </c>
    </row>
    <row r="854" spans="2:15">
      <c r="B854" s="3" t="s">
        <v>3111</v>
      </c>
      <c r="C854" t="s">
        <v>1173</v>
      </c>
      <c r="D854" t="s">
        <v>3112</v>
      </c>
      <c r="E854" t="s">
        <v>3113</v>
      </c>
      <c r="F854" t="s">
        <v>2134</v>
      </c>
      <c r="G854" t="s">
        <v>202</v>
      </c>
      <c r="H854" t="s">
        <v>27</v>
      </c>
      <c r="I854" s="6">
        <v>80521</v>
      </c>
      <c r="J854" s="7">
        <v>81671</v>
      </c>
      <c r="K854" s="8">
        <v>41722</v>
      </c>
      <c r="L854" s="9">
        <v>0.00640046296296296</v>
      </c>
      <c r="M854" s="10">
        <v>5</v>
      </c>
      <c r="N854" s="8" t="str">
        <f t="shared" si="26"/>
        <v>Mar</v>
      </c>
      <c r="O854">
        <f t="shared" si="27"/>
        <v>2014</v>
      </c>
    </row>
    <row r="855" spans="2:15">
      <c r="B855" s="3" t="s">
        <v>3114</v>
      </c>
      <c r="C855" t="s">
        <v>462</v>
      </c>
      <c r="D855" t="s">
        <v>3115</v>
      </c>
      <c r="E855" t="s">
        <v>3116</v>
      </c>
      <c r="F855" t="s">
        <v>230</v>
      </c>
      <c r="G855" t="s">
        <v>149</v>
      </c>
      <c r="H855" t="s">
        <v>27</v>
      </c>
      <c r="I855" s="6">
        <v>95661</v>
      </c>
      <c r="J855" s="7">
        <v>81576</v>
      </c>
      <c r="K855" s="8">
        <v>41433</v>
      </c>
      <c r="L855" s="9">
        <v>0.54474537037037</v>
      </c>
      <c r="M855" s="10">
        <v>3</v>
      </c>
      <c r="N855" s="8" t="str">
        <f t="shared" si="26"/>
        <v>Jun</v>
      </c>
      <c r="O855">
        <f t="shared" si="27"/>
        <v>2013</v>
      </c>
    </row>
    <row r="856" spans="2:15">
      <c r="B856" s="3" t="s">
        <v>3117</v>
      </c>
      <c r="C856" t="s">
        <v>963</v>
      </c>
      <c r="D856" t="s">
        <v>3118</v>
      </c>
      <c r="E856" t="s">
        <v>3119</v>
      </c>
      <c r="F856" t="s">
        <v>495</v>
      </c>
      <c r="G856" t="s">
        <v>192</v>
      </c>
      <c r="H856" t="s">
        <v>25</v>
      </c>
      <c r="I856" s="6">
        <v>23601</v>
      </c>
      <c r="J856" s="7">
        <v>81518</v>
      </c>
      <c r="K856" s="8">
        <v>41377</v>
      </c>
      <c r="L856" s="9">
        <v>0.893518518518518</v>
      </c>
      <c r="M856" s="10">
        <v>3</v>
      </c>
      <c r="N856" s="8" t="str">
        <f t="shared" si="26"/>
        <v>Apr</v>
      </c>
      <c r="O856">
        <f t="shared" si="27"/>
        <v>2013</v>
      </c>
    </row>
    <row r="857" spans="2:15">
      <c r="B857" s="3" t="s">
        <v>3120</v>
      </c>
      <c r="C857" t="s">
        <v>1413</v>
      </c>
      <c r="D857" t="s">
        <v>3121</v>
      </c>
      <c r="E857" t="s">
        <v>3122</v>
      </c>
      <c r="F857" t="s">
        <v>957</v>
      </c>
      <c r="G857" t="s">
        <v>80</v>
      </c>
      <c r="H857" t="s">
        <v>25</v>
      </c>
      <c r="I857" s="6">
        <v>33904</v>
      </c>
      <c r="J857" s="7">
        <v>81318</v>
      </c>
      <c r="K857" s="8">
        <v>42298</v>
      </c>
      <c r="L857" s="9">
        <v>0.18068287037037</v>
      </c>
      <c r="M857" s="10">
        <v>1</v>
      </c>
      <c r="N857" s="8" t="str">
        <f t="shared" si="26"/>
        <v>Oct</v>
      </c>
      <c r="O857">
        <f t="shared" si="27"/>
        <v>2015</v>
      </c>
    </row>
    <row r="858" spans="2:15">
      <c r="B858" s="3" t="s">
        <v>3123</v>
      </c>
      <c r="C858" t="s">
        <v>1096</v>
      </c>
      <c r="D858" t="s">
        <v>3124</v>
      </c>
      <c r="E858" t="s">
        <v>3125</v>
      </c>
      <c r="F858" t="s">
        <v>213</v>
      </c>
      <c r="G858" t="s">
        <v>214</v>
      </c>
      <c r="H858" t="s">
        <v>24</v>
      </c>
      <c r="I858" s="6" t="s">
        <v>215</v>
      </c>
      <c r="J858" s="7">
        <v>81274</v>
      </c>
      <c r="K858" s="8">
        <v>41338</v>
      </c>
      <c r="L858" s="9">
        <v>0.851724537037037</v>
      </c>
      <c r="M858" s="10">
        <v>2</v>
      </c>
      <c r="N858" s="8" t="str">
        <f t="shared" si="26"/>
        <v>Mar</v>
      </c>
      <c r="O858">
        <f t="shared" si="27"/>
        <v>2013</v>
      </c>
    </row>
    <row r="859" spans="2:15">
      <c r="B859" s="3" t="s">
        <v>3126</v>
      </c>
      <c r="C859" t="s">
        <v>82</v>
      </c>
      <c r="D859" t="s">
        <v>3127</v>
      </c>
      <c r="E859" t="s">
        <v>3128</v>
      </c>
      <c r="F859" t="s">
        <v>1505</v>
      </c>
      <c r="G859" t="s">
        <v>160</v>
      </c>
      <c r="H859" t="s">
        <v>25</v>
      </c>
      <c r="I859" s="6">
        <v>37129</v>
      </c>
      <c r="J859" s="7">
        <v>80756</v>
      </c>
      <c r="K859" s="8">
        <v>41137</v>
      </c>
      <c r="L859" s="9">
        <v>0.372141203703704</v>
      </c>
      <c r="M859" s="10">
        <v>3</v>
      </c>
      <c r="N859" s="8" t="str">
        <f t="shared" si="26"/>
        <v>Aug</v>
      </c>
      <c r="O859">
        <f t="shared" si="27"/>
        <v>2012</v>
      </c>
    </row>
    <row r="860" spans="2:15">
      <c r="B860" s="3" t="s">
        <v>3129</v>
      </c>
      <c r="C860" t="s">
        <v>434</v>
      </c>
      <c r="D860" t="s">
        <v>3130</v>
      </c>
      <c r="E860" t="s">
        <v>3131</v>
      </c>
      <c r="F860" t="s">
        <v>932</v>
      </c>
      <c r="G860" t="s">
        <v>933</v>
      </c>
      <c r="H860" t="s">
        <v>24</v>
      </c>
      <c r="I860" s="6">
        <v>21201</v>
      </c>
      <c r="J860" s="7">
        <v>80633</v>
      </c>
      <c r="K860" s="8">
        <v>41803</v>
      </c>
      <c r="L860" s="9">
        <v>0.415914351851852</v>
      </c>
      <c r="M860" s="10">
        <v>5</v>
      </c>
      <c r="N860" s="8" t="str">
        <f t="shared" si="26"/>
        <v>Jun</v>
      </c>
      <c r="O860">
        <f t="shared" si="27"/>
        <v>2014</v>
      </c>
    </row>
    <row r="861" spans="2:15">
      <c r="B861" s="3" t="s">
        <v>3132</v>
      </c>
      <c r="C861" t="s">
        <v>304</v>
      </c>
      <c r="D861" t="s">
        <v>3133</v>
      </c>
      <c r="E861" t="s">
        <v>3134</v>
      </c>
      <c r="F861" t="s">
        <v>680</v>
      </c>
      <c r="G861" t="s">
        <v>80</v>
      </c>
      <c r="H861" t="s">
        <v>25</v>
      </c>
      <c r="I861" s="6">
        <v>32301</v>
      </c>
      <c r="J861" s="7">
        <v>80586</v>
      </c>
      <c r="K861" s="8">
        <v>41474</v>
      </c>
      <c r="L861" s="9">
        <v>0.031087962962963</v>
      </c>
      <c r="M861" s="10">
        <v>2</v>
      </c>
      <c r="N861" s="8" t="str">
        <f t="shared" si="26"/>
        <v>Jul</v>
      </c>
      <c r="O861">
        <f t="shared" si="27"/>
        <v>2013</v>
      </c>
    </row>
    <row r="862" spans="2:15">
      <c r="B862" s="3" t="s">
        <v>3135</v>
      </c>
      <c r="C862" t="s">
        <v>774</v>
      </c>
      <c r="D862" t="s">
        <v>3136</v>
      </c>
      <c r="E862" t="s">
        <v>3137</v>
      </c>
      <c r="F862" t="s">
        <v>737</v>
      </c>
      <c r="G862" t="s">
        <v>149</v>
      </c>
      <c r="H862" t="s">
        <v>27</v>
      </c>
      <c r="I862" s="6">
        <v>91730</v>
      </c>
      <c r="J862" s="7">
        <v>80547</v>
      </c>
      <c r="K862" s="8">
        <v>40957</v>
      </c>
      <c r="L862" s="9">
        <v>0.657488425925926</v>
      </c>
      <c r="M862" s="10">
        <v>2</v>
      </c>
      <c r="N862" s="8" t="str">
        <f t="shared" si="26"/>
        <v>Feb</v>
      </c>
      <c r="O862">
        <f t="shared" si="27"/>
        <v>2012</v>
      </c>
    </row>
    <row r="863" spans="2:15">
      <c r="B863" s="3" t="s">
        <v>3138</v>
      </c>
      <c r="C863" t="s">
        <v>2669</v>
      </c>
      <c r="D863" t="s">
        <v>3139</v>
      </c>
      <c r="E863" t="s">
        <v>3140</v>
      </c>
      <c r="F863" t="s">
        <v>1490</v>
      </c>
      <c r="G863" t="s">
        <v>93</v>
      </c>
      <c r="H863" t="s">
        <v>23</v>
      </c>
      <c r="I863" s="6">
        <v>46601</v>
      </c>
      <c r="J863" s="7">
        <v>80310</v>
      </c>
      <c r="K863" s="8">
        <v>42226</v>
      </c>
      <c r="L863" s="9">
        <v>0.0221643518518519</v>
      </c>
      <c r="M863" s="10">
        <v>4</v>
      </c>
      <c r="N863" s="8" t="str">
        <f t="shared" si="26"/>
        <v>Aug</v>
      </c>
      <c r="O863">
        <f t="shared" si="27"/>
        <v>2015</v>
      </c>
    </row>
    <row r="864" spans="2:15">
      <c r="B864" s="3" t="s">
        <v>3141</v>
      </c>
      <c r="C864" t="s">
        <v>450</v>
      </c>
      <c r="D864" t="s">
        <v>3142</v>
      </c>
      <c r="E864" t="s">
        <v>3143</v>
      </c>
      <c r="F864" t="s">
        <v>938</v>
      </c>
      <c r="G864" t="s">
        <v>80</v>
      </c>
      <c r="H864" t="s">
        <v>25</v>
      </c>
      <c r="I864" s="6">
        <v>34952</v>
      </c>
      <c r="J864" s="7">
        <v>80212</v>
      </c>
      <c r="K864" s="8">
        <v>41747</v>
      </c>
      <c r="L864" s="9">
        <v>0.271724537037037</v>
      </c>
      <c r="M864" s="10">
        <v>3</v>
      </c>
      <c r="N864" s="8" t="str">
        <f t="shared" si="26"/>
        <v>Apr</v>
      </c>
      <c r="O864">
        <f t="shared" si="27"/>
        <v>2014</v>
      </c>
    </row>
    <row r="865" spans="2:15">
      <c r="B865" s="3" t="s">
        <v>3144</v>
      </c>
      <c r="C865" t="s">
        <v>337</v>
      </c>
      <c r="D865" t="s">
        <v>3145</v>
      </c>
      <c r="E865" t="s">
        <v>3146</v>
      </c>
      <c r="F865" t="s">
        <v>672</v>
      </c>
      <c r="G865" t="s">
        <v>149</v>
      </c>
      <c r="H865" t="s">
        <v>27</v>
      </c>
      <c r="I865" s="6">
        <v>95110</v>
      </c>
      <c r="J865" s="7">
        <v>80081</v>
      </c>
      <c r="K865" s="8">
        <v>41966</v>
      </c>
      <c r="L865" s="9">
        <v>0.342048611111111</v>
      </c>
      <c r="M865" s="10">
        <v>3</v>
      </c>
      <c r="N865" s="8" t="str">
        <f t="shared" si="26"/>
        <v>Nov</v>
      </c>
      <c r="O865">
        <f t="shared" si="27"/>
        <v>2014</v>
      </c>
    </row>
    <row r="866" spans="2:15">
      <c r="B866" s="3" t="s">
        <v>3147</v>
      </c>
      <c r="C866" t="s">
        <v>439</v>
      </c>
      <c r="D866" t="s">
        <v>3148</v>
      </c>
      <c r="E866" t="s">
        <v>3149</v>
      </c>
      <c r="F866" t="s">
        <v>3150</v>
      </c>
      <c r="G866" t="s">
        <v>471</v>
      </c>
      <c r="H866" t="s">
        <v>24</v>
      </c>
      <c r="I866" s="6" t="s">
        <v>3151</v>
      </c>
      <c r="J866" s="7">
        <v>79978</v>
      </c>
      <c r="K866" s="8">
        <v>41201</v>
      </c>
      <c r="L866" s="9">
        <v>0.030787037037037</v>
      </c>
      <c r="M866" s="10">
        <v>3</v>
      </c>
      <c r="N866" s="8" t="str">
        <f t="shared" si="26"/>
        <v>Oct</v>
      </c>
      <c r="O866">
        <f t="shared" si="27"/>
        <v>2012</v>
      </c>
    </row>
    <row r="867" spans="2:15">
      <c r="B867" s="3" t="s">
        <v>3152</v>
      </c>
      <c r="C867" t="s">
        <v>462</v>
      </c>
      <c r="D867" t="s">
        <v>3153</v>
      </c>
      <c r="E867" t="s">
        <v>3154</v>
      </c>
      <c r="F867" t="s">
        <v>641</v>
      </c>
      <c r="G867" t="s">
        <v>149</v>
      </c>
      <c r="H867" t="s">
        <v>27</v>
      </c>
      <c r="I867" s="6">
        <v>95350</v>
      </c>
      <c r="J867" s="7">
        <v>79932</v>
      </c>
      <c r="K867" s="8">
        <v>41432</v>
      </c>
      <c r="L867" s="9">
        <v>0.8546875</v>
      </c>
      <c r="M867" s="10">
        <v>1</v>
      </c>
      <c r="N867" s="8" t="str">
        <f t="shared" si="26"/>
        <v>Jun</v>
      </c>
      <c r="O867">
        <f t="shared" si="27"/>
        <v>2013</v>
      </c>
    </row>
    <row r="868" spans="2:15">
      <c r="B868" s="3" t="s">
        <v>3155</v>
      </c>
      <c r="C868" t="s">
        <v>1181</v>
      </c>
      <c r="D868" t="s">
        <v>3156</v>
      </c>
      <c r="E868" t="s">
        <v>3157</v>
      </c>
      <c r="F868" t="s">
        <v>165</v>
      </c>
      <c r="G868" t="s">
        <v>149</v>
      </c>
      <c r="H868" t="s">
        <v>27</v>
      </c>
      <c r="I868" s="6">
        <v>90802</v>
      </c>
      <c r="J868" s="7">
        <v>79745</v>
      </c>
      <c r="K868" s="8">
        <v>41161</v>
      </c>
      <c r="L868" s="9">
        <v>0.749166666666667</v>
      </c>
      <c r="M868" s="10">
        <v>1</v>
      </c>
      <c r="N868" s="8" t="str">
        <f t="shared" si="26"/>
        <v>Sep</v>
      </c>
      <c r="O868">
        <f t="shared" si="27"/>
        <v>2012</v>
      </c>
    </row>
    <row r="869" spans="2:15">
      <c r="B869" s="3" t="s">
        <v>3158</v>
      </c>
      <c r="C869" t="s">
        <v>550</v>
      </c>
      <c r="D869" t="s">
        <v>3159</v>
      </c>
      <c r="E869" t="s">
        <v>3160</v>
      </c>
      <c r="F869" t="s">
        <v>2141</v>
      </c>
      <c r="G869" t="s">
        <v>208</v>
      </c>
      <c r="H869" t="s">
        <v>26</v>
      </c>
      <c r="I869" s="6">
        <v>76201</v>
      </c>
      <c r="J869" s="7">
        <v>79275</v>
      </c>
      <c r="K869" s="8">
        <v>41099</v>
      </c>
      <c r="L869" s="9">
        <v>0.644490740740741</v>
      </c>
      <c r="M869" s="10">
        <v>2</v>
      </c>
      <c r="N869" s="8" t="str">
        <f t="shared" si="26"/>
        <v>Jul</v>
      </c>
      <c r="O869">
        <f t="shared" si="27"/>
        <v>2012</v>
      </c>
    </row>
    <row r="870" spans="2:15">
      <c r="B870" s="3" t="s">
        <v>3161</v>
      </c>
      <c r="C870" t="s">
        <v>278</v>
      </c>
      <c r="D870" t="s">
        <v>3162</v>
      </c>
      <c r="E870" t="s">
        <v>3163</v>
      </c>
      <c r="F870" t="s">
        <v>688</v>
      </c>
      <c r="G870" t="s">
        <v>68</v>
      </c>
      <c r="H870" t="s">
        <v>26</v>
      </c>
      <c r="I870" s="6">
        <v>85201</v>
      </c>
      <c r="J870" s="7">
        <v>79187</v>
      </c>
      <c r="K870" s="8">
        <v>41056</v>
      </c>
      <c r="L870" s="9">
        <v>0.491203703703704</v>
      </c>
      <c r="M870" s="10">
        <v>3</v>
      </c>
      <c r="N870" s="8" t="str">
        <f t="shared" si="26"/>
        <v>May</v>
      </c>
      <c r="O870">
        <f t="shared" si="27"/>
        <v>2012</v>
      </c>
    </row>
    <row r="871" spans="2:15">
      <c r="B871" s="3" t="s">
        <v>3164</v>
      </c>
      <c r="C871" t="s">
        <v>124</v>
      </c>
      <c r="D871" t="s">
        <v>3165</v>
      </c>
      <c r="E871" t="s">
        <v>3166</v>
      </c>
      <c r="F871" t="s">
        <v>915</v>
      </c>
      <c r="G871" t="s">
        <v>80</v>
      </c>
      <c r="H871" t="s">
        <v>25</v>
      </c>
      <c r="I871" s="6">
        <v>33065</v>
      </c>
      <c r="J871" s="7">
        <v>79124</v>
      </c>
      <c r="K871" s="8">
        <v>42328</v>
      </c>
      <c r="L871" s="9">
        <v>0.218449074074074</v>
      </c>
      <c r="M871" s="10">
        <v>3</v>
      </c>
      <c r="N871" s="8" t="str">
        <f t="shared" si="26"/>
        <v>Nov</v>
      </c>
      <c r="O871">
        <f t="shared" si="27"/>
        <v>2015</v>
      </c>
    </row>
    <row r="872" spans="2:15">
      <c r="B872" s="3" t="s">
        <v>3167</v>
      </c>
      <c r="C872" t="s">
        <v>851</v>
      </c>
      <c r="D872" t="s">
        <v>3168</v>
      </c>
      <c r="E872" t="s">
        <v>3169</v>
      </c>
      <c r="F872" t="s">
        <v>398</v>
      </c>
      <c r="G872" t="s">
        <v>149</v>
      </c>
      <c r="H872" t="s">
        <v>27</v>
      </c>
      <c r="I872" s="6">
        <v>94801</v>
      </c>
      <c r="J872" s="7">
        <v>78955</v>
      </c>
      <c r="K872" s="8">
        <v>42058</v>
      </c>
      <c r="L872" s="9">
        <v>0.857430555555556</v>
      </c>
      <c r="M872" s="10">
        <v>3</v>
      </c>
      <c r="N872" s="8" t="str">
        <f t="shared" si="26"/>
        <v>Feb</v>
      </c>
      <c r="O872">
        <f t="shared" si="27"/>
        <v>2015</v>
      </c>
    </row>
    <row r="873" spans="2:15">
      <c r="B873" s="3" t="s">
        <v>3170</v>
      </c>
      <c r="C873" t="s">
        <v>418</v>
      </c>
      <c r="D873" t="s">
        <v>3171</v>
      </c>
      <c r="E873" s="81" t="s">
        <v>3172</v>
      </c>
      <c r="F873" s="81" t="s">
        <v>1150</v>
      </c>
      <c r="G873" t="s">
        <v>251</v>
      </c>
      <c r="H873" t="s">
        <v>27</v>
      </c>
      <c r="I873" s="6">
        <v>98660</v>
      </c>
      <c r="J873" s="7">
        <v>78768</v>
      </c>
      <c r="K873" s="8">
        <v>41450</v>
      </c>
      <c r="L873" s="9">
        <v>0.105219907407407</v>
      </c>
      <c r="M873" s="10">
        <v>4</v>
      </c>
      <c r="N873" s="8" t="str">
        <f t="shared" si="26"/>
        <v>Jun</v>
      </c>
      <c r="O873">
        <f t="shared" si="27"/>
        <v>2013</v>
      </c>
    </row>
    <row r="874" spans="2:15">
      <c r="B874" s="3" t="s">
        <v>3173</v>
      </c>
      <c r="C874" t="s">
        <v>237</v>
      </c>
      <c r="D874" t="s">
        <v>3174</v>
      </c>
      <c r="E874" t="s">
        <v>3175</v>
      </c>
      <c r="F874" t="s">
        <v>2364</v>
      </c>
      <c r="G874" t="s">
        <v>149</v>
      </c>
      <c r="H874" t="s">
        <v>27</v>
      </c>
      <c r="I874" s="6">
        <v>93901</v>
      </c>
      <c r="J874" s="7">
        <v>78655</v>
      </c>
      <c r="K874" s="8">
        <v>40988</v>
      </c>
      <c r="L874" s="9">
        <v>0.521793981481481</v>
      </c>
      <c r="M874" s="10">
        <v>1</v>
      </c>
      <c r="N874" s="8" t="str">
        <f t="shared" si="26"/>
        <v>Mar</v>
      </c>
      <c r="O874">
        <f t="shared" si="27"/>
        <v>2012</v>
      </c>
    </row>
    <row r="875" spans="2:15">
      <c r="B875" s="3" t="s">
        <v>3176</v>
      </c>
      <c r="C875" t="s">
        <v>935</v>
      </c>
      <c r="D875" t="s">
        <v>3177</v>
      </c>
      <c r="E875" t="s">
        <v>3178</v>
      </c>
      <c r="F875" t="s">
        <v>841</v>
      </c>
      <c r="G875" t="s">
        <v>817</v>
      </c>
      <c r="H875" t="s">
        <v>26</v>
      </c>
      <c r="I875" s="6">
        <v>73102</v>
      </c>
      <c r="J875" s="7">
        <v>78599</v>
      </c>
      <c r="K875" s="8">
        <v>41814</v>
      </c>
      <c r="L875" s="9">
        <v>0.486284722222222</v>
      </c>
      <c r="M875" s="10">
        <v>3</v>
      </c>
      <c r="N875" s="8" t="str">
        <f t="shared" si="26"/>
        <v>Jun</v>
      </c>
      <c r="O875">
        <f t="shared" si="27"/>
        <v>2014</v>
      </c>
    </row>
    <row r="876" spans="2:15">
      <c r="B876" s="3" t="s">
        <v>3179</v>
      </c>
      <c r="C876" t="s">
        <v>598</v>
      </c>
      <c r="D876" t="s">
        <v>3180</v>
      </c>
      <c r="E876" t="s">
        <v>3181</v>
      </c>
      <c r="F876" t="s">
        <v>625</v>
      </c>
      <c r="G876" t="s">
        <v>149</v>
      </c>
      <c r="H876" t="s">
        <v>27</v>
      </c>
      <c r="I876" s="6">
        <v>90240</v>
      </c>
      <c r="J876" s="7">
        <v>78249</v>
      </c>
      <c r="K876" s="8">
        <v>40978</v>
      </c>
      <c r="L876" s="9">
        <v>0.744884259259259</v>
      </c>
      <c r="M876" s="10">
        <v>2</v>
      </c>
      <c r="N876" s="8" t="str">
        <f t="shared" si="26"/>
        <v>Mar</v>
      </c>
      <c r="O876">
        <f t="shared" si="27"/>
        <v>2012</v>
      </c>
    </row>
    <row r="877" spans="2:15">
      <c r="B877" s="3" t="s">
        <v>3182</v>
      </c>
      <c r="C877" t="s">
        <v>1443</v>
      </c>
      <c r="D877" t="s">
        <v>3183</v>
      </c>
      <c r="E877" t="s">
        <v>3184</v>
      </c>
      <c r="F877" t="s">
        <v>334</v>
      </c>
      <c r="G877" t="s">
        <v>214</v>
      </c>
      <c r="H877" t="s">
        <v>24</v>
      </c>
      <c r="I877" s="6" t="s">
        <v>335</v>
      </c>
      <c r="J877" s="7">
        <v>77865</v>
      </c>
      <c r="K877" s="8">
        <v>41561</v>
      </c>
      <c r="L877" s="9">
        <v>0.680844907407407</v>
      </c>
      <c r="M877" s="10">
        <v>3</v>
      </c>
      <c r="N877" s="8" t="str">
        <f t="shared" si="26"/>
        <v>Oct</v>
      </c>
      <c r="O877">
        <f t="shared" si="27"/>
        <v>2013</v>
      </c>
    </row>
    <row r="878" spans="2:15">
      <c r="B878" s="3" t="s">
        <v>3185</v>
      </c>
      <c r="C878" t="s">
        <v>1443</v>
      </c>
      <c r="D878" t="s">
        <v>3186</v>
      </c>
      <c r="E878" t="s">
        <v>3187</v>
      </c>
      <c r="F878" t="s">
        <v>470</v>
      </c>
      <c r="G878" t="s">
        <v>471</v>
      </c>
      <c r="H878" t="s">
        <v>24</v>
      </c>
      <c r="I878" s="6" t="s">
        <v>472</v>
      </c>
      <c r="J878" s="7">
        <v>77696</v>
      </c>
      <c r="K878" s="8">
        <v>42182</v>
      </c>
      <c r="L878" s="9">
        <v>0.807407407407407</v>
      </c>
      <c r="M878" s="10">
        <v>2</v>
      </c>
      <c r="N878" s="8" t="str">
        <f t="shared" si="26"/>
        <v>Jun</v>
      </c>
      <c r="O878">
        <f t="shared" si="27"/>
        <v>2015</v>
      </c>
    </row>
    <row r="879" spans="2:15">
      <c r="B879" s="3" t="s">
        <v>3188</v>
      </c>
      <c r="C879" t="s">
        <v>2037</v>
      </c>
      <c r="D879" t="s">
        <v>3189</v>
      </c>
      <c r="E879" t="s">
        <v>3190</v>
      </c>
      <c r="F879" t="s">
        <v>2873</v>
      </c>
      <c r="G879" t="s">
        <v>149</v>
      </c>
      <c r="H879" t="s">
        <v>27</v>
      </c>
      <c r="I879" s="6">
        <v>94518</v>
      </c>
      <c r="J879" s="7">
        <v>77340</v>
      </c>
      <c r="K879" s="8">
        <v>40942</v>
      </c>
      <c r="L879" s="9">
        <v>0.00424768518518519</v>
      </c>
      <c r="M879" s="10">
        <v>1</v>
      </c>
      <c r="N879" s="8" t="str">
        <f t="shared" si="26"/>
        <v>Feb</v>
      </c>
      <c r="O879">
        <f t="shared" si="27"/>
        <v>2012</v>
      </c>
    </row>
    <row r="880" spans="2:15">
      <c r="B880" s="3" t="s">
        <v>3191</v>
      </c>
      <c r="C880" t="s">
        <v>1487</v>
      </c>
      <c r="D880" t="s">
        <v>3192</v>
      </c>
      <c r="E880" t="s">
        <v>3193</v>
      </c>
      <c r="F880" t="s">
        <v>587</v>
      </c>
      <c r="G880" t="s">
        <v>588</v>
      </c>
      <c r="H880" t="s">
        <v>27</v>
      </c>
      <c r="I880" s="6">
        <v>96813</v>
      </c>
      <c r="J880" s="7">
        <v>76657</v>
      </c>
      <c r="K880" s="8">
        <v>41771</v>
      </c>
      <c r="L880" s="9">
        <v>0.772939814814815</v>
      </c>
      <c r="M880" s="10">
        <v>3</v>
      </c>
      <c r="N880" s="8" t="str">
        <f t="shared" si="26"/>
        <v>May</v>
      </c>
      <c r="O880">
        <f t="shared" si="27"/>
        <v>2014</v>
      </c>
    </row>
    <row r="881" spans="2:15">
      <c r="B881" s="3" t="s">
        <v>3194</v>
      </c>
      <c r="C881" t="s">
        <v>112</v>
      </c>
      <c r="D881" t="s">
        <v>3195</v>
      </c>
      <c r="E881" t="s">
        <v>3196</v>
      </c>
      <c r="F881" t="s">
        <v>832</v>
      </c>
      <c r="G881" t="s">
        <v>665</v>
      </c>
      <c r="H881" t="s">
        <v>23</v>
      </c>
      <c r="I881" s="6">
        <v>60504</v>
      </c>
      <c r="J881" s="7">
        <v>76340</v>
      </c>
      <c r="K881" s="8">
        <v>41593</v>
      </c>
      <c r="L881" s="9">
        <v>0.685729166666667</v>
      </c>
      <c r="M881" s="10">
        <v>1</v>
      </c>
      <c r="N881" s="8" t="str">
        <f t="shared" si="26"/>
        <v>Nov</v>
      </c>
      <c r="O881">
        <f t="shared" si="27"/>
        <v>2013</v>
      </c>
    </row>
    <row r="882" spans="2:15">
      <c r="B882" s="3" t="s">
        <v>3197</v>
      </c>
      <c r="C882" t="s">
        <v>1988</v>
      </c>
      <c r="D882" t="s">
        <v>3198</v>
      </c>
      <c r="E882" t="s">
        <v>3199</v>
      </c>
      <c r="F882" t="s">
        <v>389</v>
      </c>
      <c r="G882" t="s">
        <v>80</v>
      </c>
      <c r="H882" t="s">
        <v>25</v>
      </c>
      <c r="I882" s="6">
        <v>33602</v>
      </c>
      <c r="J882" s="7">
        <v>76166</v>
      </c>
      <c r="K882" s="8">
        <v>42062</v>
      </c>
      <c r="L882" s="9">
        <v>0.342604166666667</v>
      </c>
      <c r="M882" s="10">
        <v>1</v>
      </c>
      <c r="N882" s="8" t="str">
        <f t="shared" si="26"/>
        <v>Feb</v>
      </c>
      <c r="O882">
        <f t="shared" si="27"/>
        <v>2015</v>
      </c>
    </row>
    <row r="883" spans="2:15">
      <c r="B883" s="3" t="s">
        <v>3200</v>
      </c>
      <c r="C883" t="s">
        <v>1037</v>
      </c>
      <c r="D883" t="s">
        <v>3201</v>
      </c>
      <c r="E883" t="s">
        <v>3202</v>
      </c>
      <c r="F883" t="s">
        <v>3203</v>
      </c>
      <c r="G883" t="s">
        <v>149</v>
      </c>
      <c r="H883" t="s">
        <v>27</v>
      </c>
      <c r="I883" s="6">
        <v>94702</v>
      </c>
      <c r="J883" s="7">
        <v>76140</v>
      </c>
      <c r="K883" s="8">
        <v>41639</v>
      </c>
      <c r="L883" s="9">
        <v>0.474409722222222</v>
      </c>
      <c r="M883" s="10">
        <v>3</v>
      </c>
      <c r="N883" s="8" t="str">
        <f t="shared" si="26"/>
        <v>Dec</v>
      </c>
      <c r="O883">
        <f t="shared" si="27"/>
        <v>2013</v>
      </c>
    </row>
    <row r="884" spans="2:15">
      <c r="B884" s="3" t="s">
        <v>3204</v>
      </c>
      <c r="C884" t="s">
        <v>210</v>
      </c>
      <c r="D884" t="s">
        <v>3205</v>
      </c>
      <c r="E884" t="s">
        <v>3206</v>
      </c>
      <c r="F884" t="s">
        <v>1350</v>
      </c>
      <c r="G884" t="s">
        <v>1351</v>
      </c>
      <c r="H884" t="s">
        <v>23</v>
      </c>
      <c r="I884" s="6">
        <v>50309</v>
      </c>
      <c r="J884" s="7">
        <v>76045</v>
      </c>
      <c r="K884" s="8">
        <v>41531</v>
      </c>
      <c r="L884" s="9">
        <v>0.469837962962963</v>
      </c>
      <c r="M884" s="10">
        <v>3</v>
      </c>
      <c r="N884" s="8" t="str">
        <f t="shared" si="26"/>
        <v>Sep</v>
      </c>
      <c r="O884">
        <f t="shared" si="27"/>
        <v>2013</v>
      </c>
    </row>
    <row r="885" spans="2:15">
      <c r="B885" s="3" t="s">
        <v>3207</v>
      </c>
      <c r="C885" t="s">
        <v>477</v>
      </c>
      <c r="D885" t="s">
        <v>3208</v>
      </c>
      <c r="E885" t="s">
        <v>3209</v>
      </c>
      <c r="F885" t="s">
        <v>207</v>
      </c>
      <c r="G885" t="s">
        <v>192</v>
      </c>
      <c r="H885" t="s">
        <v>25</v>
      </c>
      <c r="I885" s="6">
        <v>22201</v>
      </c>
      <c r="J885" s="7">
        <v>75612</v>
      </c>
      <c r="K885" s="8">
        <v>41011</v>
      </c>
      <c r="L885" s="9">
        <v>0.96837962962963</v>
      </c>
      <c r="M885" s="10">
        <v>1</v>
      </c>
      <c r="N885" s="8" t="str">
        <f t="shared" si="26"/>
        <v>Apr</v>
      </c>
      <c r="O885">
        <f t="shared" si="27"/>
        <v>2012</v>
      </c>
    </row>
    <row r="886" spans="2:15">
      <c r="B886" s="3" t="s">
        <v>3210</v>
      </c>
      <c r="C886" t="s">
        <v>1742</v>
      </c>
      <c r="D886" t="s">
        <v>3211</v>
      </c>
      <c r="E886" t="s">
        <v>3212</v>
      </c>
      <c r="F886" t="s">
        <v>563</v>
      </c>
      <c r="G886" t="s">
        <v>208</v>
      </c>
      <c r="H886" t="s">
        <v>26</v>
      </c>
      <c r="I886" s="6">
        <v>79101</v>
      </c>
      <c r="J886" s="7">
        <v>75571</v>
      </c>
      <c r="K886" s="8">
        <v>41946</v>
      </c>
      <c r="L886" s="9">
        <v>0.386122685185185</v>
      </c>
      <c r="M886" s="10">
        <v>1</v>
      </c>
      <c r="N886" s="8" t="str">
        <f t="shared" si="26"/>
        <v>Nov</v>
      </c>
      <c r="O886">
        <f t="shared" si="27"/>
        <v>2014</v>
      </c>
    </row>
    <row r="887" spans="2:15">
      <c r="B887" s="3" t="s">
        <v>3213</v>
      </c>
      <c r="C887" t="s">
        <v>1725</v>
      </c>
      <c r="D887" t="s">
        <v>3214</v>
      </c>
      <c r="E887" t="s">
        <v>3215</v>
      </c>
      <c r="F887" t="s">
        <v>2219</v>
      </c>
      <c r="G887" t="s">
        <v>448</v>
      </c>
      <c r="H887" t="s">
        <v>27</v>
      </c>
      <c r="I887" s="6">
        <v>97201</v>
      </c>
      <c r="J887" s="7">
        <v>75269</v>
      </c>
      <c r="K887" s="8">
        <v>42347</v>
      </c>
      <c r="L887" s="9">
        <v>0.337164351851852</v>
      </c>
      <c r="M887" s="10">
        <v>3</v>
      </c>
      <c r="N887" s="8" t="str">
        <f t="shared" si="26"/>
        <v>Dec</v>
      </c>
      <c r="O887">
        <f t="shared" si="27"/>
        <v>2015</v>
      </c>
    </row>
    <row r="888" spans="2:15">
      <c r="B888" s="3" t="s">
        <v>3216</v>
      </c>
      <c r="C888" t="s">
        <v>569</v>
      </c>
      <c r="D888" t="s">
        <v>3217</v>
      </c>
      <c r="E888" t="s">
        <v>3218</v>
      </c>
      <c r="F888" t="s">
        <v>1723</v>
      </c>
      <c r="G888" t="s">
        <v>149</v>
      </c>
      <c r="H888" t="s">
        <v>27</v>
      </c>
      <c r="I888" s="6">
        <v>93065</v>
      </c>
      <c r="J888" s="7">
        <v>75000</v>
      </c>
      <c r="K888" s="8">
        <v>41477</v>
      </c>
      <c r="L888" s="9">
        <v>0.11505787037037</v>
      </c>
      <c r="M888" s="10">
        <v>1</v>
      </c>
      <c r="N888" s="8" t="str">
        <f t="shared" si="26"/>
        <v>Jul</v>
      </c>
      <c r="O888">
        <f t="shared" si="27"/>
        <v>2013</v>
      </c>
    </row>
    <row r="889" spans="2:15">
      <c r="B889" s="3" t="s">
        <v>3219</v>
      </c>
      <c r="C889" t="s">
        <v>647</v>
      </c>
      <c r="D889" t="s">
        <v>3220</v>
      </c>
      <c r="E889" s="81" t="s">
        <v>3221</v>
      </c>
      <c r="F889" s="81" t="s">
        <v>536</v>
      </c>
      <c r="G889" t="s">
        <v>149</v>
      </c>
      <c r="H889" t="s">
        <v>27</v>
      </c>
      <c r="I889" s="6">
        <v>92640</v>
      </c>
      <c r="J889" s="7">
        <v>74955</v>
      </c>
      <c r="K889" s="8">
        <v>41091</v>
      </c>
      <c r="L889" s="9">
        <v>0.820219907407407</v>
      </c>
      <c r="M889" s="10">
        <v>1</v>
      </c>
      <c r="N889" s="8" t="str">
        <f t="shared" si="26"/>
        <v>Jul</v>
      </c>
      <c r="O889">
        <f t="shared" si="27"/>
        <v>2012</v>
      </c>
    </row>
    <row r="890" spans="2:15">
      <c r="B890" s="3" t="s">
        <v>3222</v>
      </c>
      <c r="C890" t="s">
        <v>545</v>
      </c>
      <c r="D890" t="s">
        <v>3223</v>
      </c>
      <c r="E890" t="s">
        <v>3224</v>
      </c>
      <c r="F890" t="s">
        <v>499</v>
      </c>
      <c r="G890" t="s">
        <v>186</v>
      </c>
      <c r="H890" t="s">
        <v>23</v>
      </c>
      <c r="I890" s="6">
        <v>44301</v>
      </c>
      <c r="J890" s="7">
        <v>74923</v>
      </c>
      <c r="K890" s="8">
        <v>41842</v>
      </c>
      <c r="L890" s="9">
        <v>0.329027777777778</v>
      </c>
      <c r="M890" s="10">
        <v>1</v>
      </c>
      <c r="N890" s="8" t="str">
        <f t="shared" si="26"/>
        <v>Jul</v>
      </c>
      <c r="O890">
        <f t="shared" si="27"/>
        <v>2014</v>
      </c>
    </row>
    <row r="891" spans="2:15">
      <c r="B891" s="3" t="s">
        <v>3225</v>
      </c>
      <c r="C891" t="s">
        <v>935</v>
      </c>
      <c r="D891" t="s">
        <v>3226</v>
      </c>
      <c r="E891" t="s">
        <v>3227</v>
      </c>
      <c r="F891" t="s">
        <v>408</v>
      </c>
      <c r="G891" t="s">
        <v>149</v>
      </c>
      <c r="H891" t="s">
        <v>27</v>
      </c>
      <c r="I891" s="6">
        <v>92562</v>
      </c>
      <c r="J891" s="7">
        <v>74794</v>
      </c>
      <c r="K891" s="8">
        <v>41328</v>
      </c>
      <c r="L891" s="9">
        <v>0.386273148148148</v>
      </c>
      <c r="M891" s="10">
        <v>2</v>
      </c>
      <c r="N891" s="8" t="str">
        <f t="shared" si="26"/>
        <v>Feb</v>
      </c>
      <c r="O891">
        <f t="shared" si="27"/>
        <v>2013</v>
      </c>
    </row>
    <row r="892" spans="2:15">
      <c r="B892" s="3" t="s">
        <v>3228</v>
      </c>
      <c r="C892" t="s">
        <v>892</v>
      </c>
      <c r="D892" t="s">
        <v>3229</v>
      </c>
      <c r="E892" t="s">
        <v>3230</v>
      </c>
      <c r="F892" t="s">
        <v>2952</v>
      </c>
      <c r="G892" t="s">
        <v>202</v>
      </c>
      <c r="H892" t="s">
        <v>27</v>
      </c>
      <c r="I892" s="6">
        <v>80202</v>
      </c>
      <c r="J892" s="7">
        <v>74681</v>
      </c>
      <c r="K892" s="8">
        <v>41917</v>
      </c>
      <c r="L892" s="9">
        <v>0.457152777777778</v>
      </c>
      <c r="M892" s="10">
        <v>2</v>
      </c>
      <c r="N892" s="8" t="str">
        <f t="shared" si="26"/>
        <v>Oct</v>
      </c>
      <c r="O892">
        <f t="shared" si="27"/>
        <v>2014</v>
      </c>
    </row>
    <row r="893" spans="2:15">
      <c r="B893" s="3" t="s">
        <v>3231</v>
      </c>
      <c r="C893" t="s">
        <v>1461</v>
      </c>
      <c r="D893" t="s">
        <v>3232</v>
      </c>
      <c r="E893" t="s">
        <v>3233</v>
      </c>
      <c r="F893" t="s">
        <v>1184</v>
      </c>
      <c r="G893" t="s">
        <v>427</v>
      </c>
      <c r="H893" t="s">
        <v>27</v>
      </c>
      <c r="I893" s="6">
        <v>89501</v>
      </c>
      <c r="J893" s="7">
        <v>74400</v>
      </c>
      <c r="K893" s="8">
        <v>40942</v>
      </c>
      <c r="L893" s="9">
        <v>0.0407407407407407</v>
      </c>
      <c r="M893" s="10">
        <v>3</v>
      </c>
      <c r="N893" s="8" t="str">
        <f t="shared" si="26"/>
        <v>Feb</v>
      </c>
      <c r="O893">
        <f t="shared" si="27"/>
        <v>2012</v>
      </c>
    </row>
    <row r="894" spans="2:15">
      <c r="B894" s="3" t="s">
        <v>3234</v>
      </c>
      <c r="C894" t="s">
        <v>545</v>
      </c>
      <c r="D894" t="s">
        <v>3235</v>
      </c>
      <c r="E894" t="s">
        <v>3236</v>
      </c>
      <c r="F894" t="s">
        <v>1018</v>
      </c>
      <c r="G894" t="s">
        <v>104</v>
      </c>
      <c r="H894" t="s">
        <v>23</v>
      </c>
      <c r="I894" s="6">
        <v>48502</v>
      </c>
      <c r="J894" s="7">
        <v>73989</v>
      </c>
      <c r="K894" s="8">
        <v>40920</v>
      </c>
      <c r="L894" s="9">
        <v>0.0822916666666667</v>
      </c>
      <c r="M894" s="10">
        <v>3</v>
      </c>
      <c r="N894" s="8" t="str">
        <f t="shared" si="26"/>
        <v>Jan</v>
      </c>
      <c r="O894">
        <f t="shared" si="27"/>
        <v>2012</v>
      </c>
    </row>
    <row r="895" spans="2:15">
      <c r="B895" s="3" t="s">
        <v>3237</v>
      </c>
      <c r="C895" t="s">
        <v>2297</v>
      </c>
      <c r="D895" t="s">
        <v>3238</v>
      </c>
      <c r="E895" t="s">
        <v>3239</v>
      </c>
      <c r="F895" t="s">
        <v>92</v>
      </c>
      <c r="G895" t="s">
        <v>186</v>
      </c>
      <c r="H895" t="s">
        <v>23</v>
      </c>
      <c r="I895" s="6">
        <v>43602</v>
      </c>
      <c r="J895" s="7">
        <v>73592</v>
      </c>
      <c r="K895" s="8">
        <v>41641</v>
      </c>
      <c r="L895" s="9">
        <v>0.294293981481482</v>
      </c>
      <c r="M895" s="10">
        <v>3</v>
      </c>
      <c r="N895" s="8" t="str">
        <f t="shared" si="26"/>
        <v>Jan</v>
      </c>
      <c r="O895">
        <f t="shared" si="27"/>
        <v>2014</v>
      </c>
    </row>
    <row r="896" spans="2:27">
      <c r="B896" s="3" t="s">
        <v>3240</v>
      </c>
      <c r="C896" t="s">
        <v>1435</v>
      </c>
      <c r="D896" t="s">
        <v>3241</v>
      </c>
      <c r="E896" t="s">
        <v>3242</v>
      </c>
      <c r="F896" t="s">
        <v>2720</v>
      </c>
      <c r="G896" t="s">
        <v>99</v>
      </c>
      <c r="H896" t="s">
        <v>23</v>
      </c>
      <c r="I896" s="6">
        <v>66101</v>
      </c>
      <c r="J896" s="7">
        <v>73494</v>
      </c>
      <c r="K896" s="8">
        <v>40809</v>
      </c>
      <c r="L896" s="9">
        <v>0.857106481481481</v>
      </c>
      <c r="M896" s="10">
        <v>3</v>
      </c>
      <c r="N896" s="8" t="str">
        <f t="shared" si="26"/>
        <v>Sep</v>
      </c>
      <c r="O896">
        <f t="shared" si="27"/>
        <v>2011</v>
      </c>
      <c r="V896" s="6"/>
      <c r="X896" s="8"/>
      <c r="Y896" s="8"/>
      <c r="AA896" s="18"/>
    </row>
    <row r="897" spans="2:15">
      <c r="B897" s="3" t="s">
        <v>3243</v>
      </c>
      <c r="C897" t="s">
        <v>550</v>
      </c>
      <c r="D897" t="s">
        <v>3244</v>
      </c>
      <c r="E897" t="s">
        <v>3245</v>
      </c>
      <c r="F897" t="s">
        <v>1961</v>
      </c>
      <c r="G897" t="s">
        <v>707</v>
      </c>
      <c r="H897" t="s">
        <v>24</v>
      </c>
      <c r="I897" s="6">
        <v>10001</v>
      </c>
      <c r="J897" s="7">
        <v>73183</v>
      </c>
      <c r="K897" s="8">
        <v>40828</v>
      </c>
      <c r="L897" s="9">
        <v>0.452083333333333</v>
      </c>
      <c r="M897" s="10">
        <v>3</v>
      </c>
      <c r="N897" s="8" t="str">
        <f t="shared" si="26"/>
        <v>Oct</v>
      </c>
      <c r="O897">
        <f t="shared" si="27"/>
        <v>2011</v>
      </c>
    </row>
    <row r="898" spans="2:15">
      <c r="B898" s="3" t="s">
        <v>3246</v>
      </c>
      <c r="C898" t="s">
        <v>560</v>
      </c>
      <c r="D898" t="s">
        <v>3247</v>
      </c>
      <c r="E898" t="s">
        <v>3248</v>
      </c>
      <c r="F898" t="s">
        <v>1497</v>
      </c>
      <c r="G898" t="s">
        <v>149</v>
      </c>
      <c r="H898" t="s">
        <v>27</v>
      </c>
      <c r="I898" s="6">
        <v>95202</v>
      </c>
      <c r="J898" s="7">
        <v>73044</v>
      </c>
      <c r="K898" s="8">
        <v>41105</v>
      </c>
      <c r="L898" s="9">
        <v>0.650659722222222</v>
      </c>
      <c r="M898" s="10">
        <v>3</v>
      </c>
      <c r="N898" s="8" t="str">
        <f t="shared" si="26"/>
        <v>Jul</v>
      </c>
      <c r="O898">
        <f t="shared" si="27"/>
        <v>2012</v>
      </c>
    </row>
    <row r="899" spans="2:15">
      <c r="B899" s="3" t="s">
        <v>3249</v>
      </c>
      <c r="C899" t="s">
        <v>510</v>
      </c>
      <c r="D899" t="s">
        <v>3250</v>
      </c>
      <c r="E899" t="s">
        <v>3251</v>
      </c>
      <c r="F899" t="s">
        <v>490</v>
      </c>
      <c r="G899" t="s">
        <v>214</v>
      </c>
      <c r="H899" t="s">
        <v>24</v>
      </c>
      <c r="I899" s="6" t="s">
        <v>491</v>
      </c>
      <c r="J899" s="7">
        <v>72611</v>
      </c>
      <c r="K899" s="8">
        <v>40940</v>
      </c>
      <c r="L899" s="9">
        <v>0.573773148148148</v>
      </c>
      <c r="M899" s="10">
        <v>2</v>
      </c>
      <c r="N899" s="8" t="str">
        <f t="shared" si="26"/>
        <v>Feb</v>
      </c>
      <c r="O899">
        <f t="shared" si="27"/>
        <v>2012</v>
      </c>
    </row>
    <row r="900" spans="2:15">
      <c r="B900" s="3" t="s">
        <v>3252</v>
      </c>
      <c r="C900" t="s">
        <v>892</v>
      </c>
      <c r="D900" t="s">
        <v>3253</v>
      </c>
      <c r="E900" t="s">
        <v>3254</v>
      </c>
      <c r="F900" t="s">
        <v>426</v>
      </c>
      <c r="G900" t="s">
        <v>2070</v>
      </c>
      <c r="H900" t="s">
        <v>23</v>
      </c>
      <c r="I900" s="6">
        <v>89030</v>
      </c>
      <c r="J900" s="7">
        <v>71712</v>
      </c>
      <c r="K900" s="8">
        <v>40967</v>
      </c>
      <c r="L900" s="9">
        <v>0.767986111111111</v>
      </c>
      <c r="M900" s="10">
        <v>2</v>
      </c>
      <c r="N900" s="8" t="str">
        <f t="shared" ref="N900:N963" si="28">TEXT(K900,"MMM")</f>
        <v>Feb</v>
      </c>
      <c r="O900">
        <f t="shared" ref="O900:O963" si="29">YEAR(K900)</f>
        <v>2012</v>
      </c>
    </row>
    <row r="901" spans="2:15">
      <c r="B901" s="3" t="s">
        <v>3255</v>
      </c>
      <c r="C901" t="s">
        <v>1457</v>
      </c>
      <c r="D901" t="s">
        <v>3256</v>
      </c>
      <c r="E901" t="s">
        <v>3257</v>
      </c>
      <c r="F901" t="s">
        <v>398</v>
      </c>
      <c r="G901" t="s">
        <v>351</v>
      </c>
      <c r="H901" t="s">
        <v>23</v>
      </c>
      <c r="I901" s="6">
        <v>94801</v>
      </c>
      <c r="J901" s="7">
        <v>71503</v>
      </c>
      <c r="K901" s="8">
        <v>40982</v>
      </c>
      <c r="L901" s="9">
        <v>0.776712962962963</v>
      </c>
      <c r="M901" s="10">
        <v>3</v>
      </c>
      <c r="N901" s="8" t="str">
        <f t="shared" si="28"/>
        <v>Mar</v>
      </c>
      <c r="O901">
        <f t="shared" si="29"/>
        <v>2012</v>
      </c>
    </row>
    <row r="902" spans="2:15">
      <c r="B902" s="3" t="s">
        <v>3258</v>
      </c>
      <c r="C902" t="s">
        <v>1181</v>
      </c>
      <c r="D902" t="s">
        <v>3259</v>
      </c>
      <c r="E902" t="s">
        <v>3260</v>
      </c>
      <c r="F902" t="s">
        <v>1672</v>
      </c>
      <c r="G902" t="s">
        <v>328</v>
      </c>
      <c r="H902" t="s">
        <v>24</v>
      </c>
      <c r="I902" s="6">
        <v>59101</v>
      </c>
      <c r="J902" s="7">
        <v>71385</v>
      </c>
      <c r="K902" s="8">
        <v>41872</v>
      </c>
      <c r="L902" s="9">
        <v>0.206388888888889</v>
      </c>
      <c r="M902" s="10">
        <v>3</v>
      </c>
      <c r="N902" s="8" t="str">
        <f t="shared" si="28"/>
        <v>Aug</v>
      </c>
      <c r="O902">
        <f t="shared" si="29"/>
        <v>2014</v>
      </c>
    </row>
    <row r="903" spans="2:15">
      <c r="B903" s="3" t="s">
        <v>3261</v>
      </c>
      <c r="C903" t="s">
        <v>2297</v>
      </c>
      <c r="D903" t="s">
        <v>3262</v>
      </c>
      <c r="E903" t="s">
        <v>3263</v>
      </c>
      <c r="F903" t="s">
        <v>1648</v>
      </c>
      <c r="G903" t="s">
        <v>1196</v>
      </c>
      <c r="H903" t="s">
        <v>24</v>
      </c>
      <c r="I903" s="6">
        <v>92054</v>
      </c>
      <c r="J903" s="7">
        <v>71249</v>
      </c>
      <c r="K903" s="8">
        <v>41875</v>
      </c>
      <c r="L903" s="9">
        <v>0.44994212962963</v>
      </c>
      <c r="M903" s="10">
        <v>4</v>
      </c>
      <c r="N903" s="8" t="str">
        <f t="shared" si="28"/>
        <v>Aug</v>
      </c>
      <c r="O903">
        <f t="shared" si="29"/>
        <v>2014</v>
      </c>
    </row>
    <row r="904" spans="2:15">
      <c r="B904" s="3" t="s">
        <v>3264</v>
      </c>
      <c r="C904" t="s">
        <v>391</v>
      </c>
      <c r="D904" t="s">
        <v>3265</v>
      </c>
      <c r="E904" t="s">
        <v>3266</v>
      </c>
      <c r="F904" t="s">
        <v>664</v>
      </c>
      <c r="G904" t="s">
        <v>665</v>
      </c>
      <c r="H904" t="s">
        <v>23</v>
      </c>
      <c r="I904" s="6">
        <v>60431</v>
      </c>
      <c r="J904" s="7">
        <v>71223</v>
      </c>
      <c r="K904" s="8">
        <v>41654</v>
      </c>
      <c r="L904" s="9">
        <v>0.807638888888889</v>
      </c>
      <c r="M904" s="10">
        <v>3</v>
      </c>
      <c r="N904" s="8" t="str">
        <f t="shared" si="28"/>
        <v>Jan</v>
      </c>
      <c r="O904">
        <f t="shared" si="29"/>
        <v>2014</v>
      </c>
    </row>
    <row r="905" spans="2:15">
      <c r="B905" s="3" t="s">
        <v>3267</v>
      </c>
      <c r="C905" t="s">
        <v>222</v>
      </c>
      <c r="D905" t="s">
        <v>3268</v>
      </c>
      <c r="E905" t="s">
        <v>3269</v>
      </c>
      <c r="F905" t="s">
        <v>432</v>
      </c>
      <c r="G905" t="s">
        <v>351</v>
      </c>
      <c r="H905" t="s">
        <v>23</v>
      </c>
      <c r="I905" s="6">
        <v>53703</v>
      </c>
      <c r="J905" s="7">
        <v>71031</v>
      </c>
      <c r="K905" s="8">
        <v>41838</v>
      </c>
      <c r="L905" s="9">
        <v>0.346898148148148</v>
      </c>
      <c r="M905" s="10">
        <v>5</v>
      </c>
      <c r="N905" s="8" t="str">
        <f t="shared" si="28"/>
        <v>Jul</v>
      </c>
      <c r="O905">
        <f t="shared" si="29"/>
        <v>2014</v>
      </c>
    </row>
    <row r="906" spans="2:15">
      <c r="B906" s="3" t="s">
        <v>3270</v>
      </c>
      <c r="C906" t="s">
        <v>1587</v>
      </c>
      <c r="D906" t="s">
        <v>3271</v>
      </c>
      <c r="E906" t="s">
        <v>3272</v>
      </c>
      <c r="F906" t="s">
        <v>2251</v>
      </c>
      <c r="G906" t="s">
        <v>1290</v>
      </c>
      <c r="H906" t="s">
        <v>25</v>
      </c>
      <c r="I906" s="6">
        <v>40502</v>
      </c>
      <c r="J906" s="7">
        <v>70752</v>
      </c>
      <c r="K906" s="8">
        <v>41609</v>
      </c>
      <c r="L906" s="9">
        <v>0.703877314814815</v>
      </c>
      <c r="M906" s="10">
        <v>3</v>
      </c>
      <c r="N906" s="8" t="str">
        <f t="shared" si="28"/>
        <v>Dec</v>
      </c>
      <c r="O906">
        <f t="shared" si="29"/>
        <v>2013</v>
      </c>
    </row>
    <row r="907" spans="2:15">
      <c r="B907" s="3" t="s">
        <v>3273</v>
      </c>
      <c r="C907" t="s">
        <v>970</v>
      </c>
      <c r="D907" t="s">
        <v>3274</v>
      </c>
      <c r="E907" t="s">
        <v>3275</v>
      </c>
      <c r="F907" t="s">
        <v>1161</v>
      </c>
      <c r="G907" t="s">
        <v>80</v>
      </c>
      <c r="H907" t="s">
        <v>25</v>
      </c>
      <c r="I907" s="6">
        <v>33010</v>
      </c>
      <c r="J907" s="7">
        <v>70694</v>
      </c>
      <c r="K907" s="8">
        <v>41598</v>
      </c>
      <c r="L907" s="9">
        <v>0.754398148148148</v>
      </c>
      <c r="M907" s="10">
        <v>1</v>
      </c>
      <c r="N907" s="8" t="str">
        <f t="shared" si="28"/>
        <v>Nov</v>
      </c>
      <c r="O907">
        <f t="shared" si="29"/>
        <v>2013</v>
      </c>
    </row>
    <row r="908" spans="2:15">
      <c r="B908" s="3" t="s">
        <v>3276</v>
      </c>
      <c r="C908" t="s">
        <v>101</v>
      </c>
      <c r="D908" t="s">
        <v>3277</v>
      </c>
      <c r="E908" t="s">
        <v>3278</v>
      </c>
      <c r="F908" t="s">
        <v>250</v>
      </c>
      <c r="G908" t="s">
        <v>251</v>
      </c>
      <c r="H908" t="s">
        <v>27</v>
      </c>
      <c r="I908" s="6">
        <v>98402</v>
      </c>
      <c r="J908" s="7">
        <v>70565</v>
      </c>
      <c r="K908" s="8">
        <v>41051</v>
      </c>
      <c r="L908" s="9">
        <v>0.843310185185185</v>
      </c>
      <c r="M908" s="10">
        <v>2</v>
      </c>
      <c r="N908" s="8" t="str">
        <f t="shared" si="28"/>
        <v>May</v>
      </c>
      <c r="O908">
        <f t="shared" si="29"/>
        <v>2012</v>
      </c>
    </row>
    <row r="909" spans="2:15">
      <c r="B909" s="3" t="s">
        <v>3279</v>
      </c>
      <c r="C909" t="s">
        <v>959</v>
      </c>
      <c r="D909" t="s">
        <v>3280</v>
      </c>
      <c r="E909" t="s">
        <v>3281</v>
      </c>
      <c r="F909" t="s">
        <v>867</v>
      </c>
      <c r="G909" t="s">
        <v>149</v>
      </c>
      <c r="H909" t="s">
        <v>27</v>
      </c>
      <c r="I909" s="6">
        <v>92101</v>
      </c>
      <c r="J909" s="7">
        <v>70325</v>
      </c>
      <c r="K909" s="8">
        <v>40947</v>
      </c>
      <c r="L909" s="9">
        <v>0.510381944444445</v>
      </c>
      <c r="M909" s="10">
        <v>1</v>
      </c>
      <c r="N909" s="8" t="str">
        <f t="shared" si="28"/>
        <v>Feb</v>
      </c>
      <c r="O909">
        <f t="shared" si="29"/>
        <v>2012</v>
      </c>
    </row>
    <row r="910" spans="2:15">
      <c r="B910" s="3" t="s">
        <v>3282</v>
      </c>
      <c r="C910" t="s">
        <v>1051</v>
      </c>
      <c r="D910" t="s">
        <v>3283</v>
      </c>
      <c r="E910" s="81" t="s">
        <v>3284</v>
      </c>
      <c r="F910" s="81" t="s">
        <v>949</v>
      </c>
      <c r="G910" t="s">
        <v>235</v>
      </c>
      <c r="H910" t="s">
        <v>25</v>
      </c>
      <c r="I910" s="6">
        <v>28403</v>
      </c>
      <c r="J910" s="7">
        <v>70275</v>
      </c>
      <c r="K910" s="8">
        <v>41857</v>
      </c>
      <c r="L910" s="9">
        <v>0.47431712962963</v>
      </c>
      <c r="M910" s="10">
        <v>4</v>
      </c>
      <c r="N910" s="8" t="str">
        <f t="shared" si="28"/>
        <v>Aug</v>
      </c>
      <c r="O910">
        <f t="shared" si="29"/>
        <v>2014</v>
      </c>
    </row>
    <row r="911" spans="2:15">
      <c r="B911" s="3" t="s">
        <v>3285</v>
      </c>
      <c r="C911" t="s">
        <v>222</v>
      </c>
      <c r="D911" t="s">
        <v>3286</v>
      </c>
      <c r="E911" t="s">
        <v>3287</v>
      </c>
      <c r="F911" t="s">
        <v>132</v>
      </c>
      <c r="G911" t="s">
        <v>133</v>
      </c>
      <c r="H911" t="s">
        <v>23</v>
      </c>
      <c r="I911" s="6">
        <v>65802</v>
      </c>
      <c r="J911" s="7">
        <v>69677</v>
      </c>
      <c r="K911" s="8">
        <v>41451</v>
      </c>
      <c r="L911" s="9">
        <v>0.580439814814815</v>
      </c>
      <c r="M911" s="10">
        <v>5</v>
      </c>
      <c r="N911" s="8" t="str">
        <f t="shared" si="28"/>
        <v>Jun</v>
      </c>
      <c r="O911">
        <f t="shared" si="29"/>
        <v>2013</v>
      </c>
    </row>
    <row r="912" spans="2:15">
      <c r="B912" s="3" t="s">
        <v>3288</v>
      </c>
      <c r="C912" t="s">
        <v>729</v>
      </c>
      <c r="D912" t="s">
        <v>3289</v>
      </c>
      <c r="E912" t="s">
        <v>3290</v>
      </c>
      <c r="F912" t="s">
        <v>201</v>
      </c>
      <c r="G912" t="s">
        <v>202</v>
      </c>
      <c r="H912" t="s">
        <v>27</v>
      </c>
      <c r="I912" s="6">
        <v>80002</v>
      </c>
      <c r="J912" s="7">
        <v>69398</v>
      </c>
      <c r="K912" s="8">
        <v>41299</v>
      </c>
      <c r="L912" s="9">
        <v>0.777789351851852</v>
      </c>
      <c r="M912" s="10">
        <v>3</v>
      </c>
      <c r="N912" s="8" t="str">
        <f t="shared" si="28"/>
        <v>Jan</v>
      </c>
      <c r="O912">
        <f t="shared" si="29"/>
        <v>2013</v>
      </c>
    </row>
    <row r="913" spans="2:15">
      <c r="B913" s="3" t="s">
        <v>3291</v>
      </c>
      <c r="C913" t="s">
        <v>253</v>
      </c>
      <c r="D913" t="s">
        <v>3292</v>
      </c>
      <c r="E913" t="s">
        <v>3293</v>
      </c>
      <c r="F913" t="s">
        <v>138</v>
      </c>
      <c r="G913" t="s">
        <v>99</v>
      </c>
      <c r="H913" t="s">
        <v>23</v>
      </c>
      <c r="I913" s="6">
        <v>66603</v>
      </c>
      <c r="J913" s="7">
        <v>69105</v>
      </c>
      <c r="K913" s="8">
        <v>41827</v>
      </c>
      <c r="L913" s="9">
        <v>0.820798611111111</v>
      </c>
      <c r="M913" s="10">
        <v>1</v>
      </c>
      <c r="N913" s="8" t="str">
        <f t="shared" si="28"/>
        <v>Jul</v>
      </c>
      <c r="O913">
        <f t="shared" si="29"/>
        <v>2014</v>
      </c>
    </row>
    <row r="914" spans="2:27">
      <c r="B914" s="3" t="s">
        <v>3294</v>
      </c>
      <c r="C914" t="s">
        <v>1669</v>
      </c>
      <c r="D914" t="s">
        <v>3295</v>
      </c>
      <c r="E914" t="s">
        <v>3296</v>
      </c>
      <c r="F914" t="s">
        <v>536</v>
      </c>
      <c r="G914" t="s">
        <v>149</v>
      </c>
      <c r="H914" t="s">
        <v>27</v>
      </c>
      <c r="I914" s="6">
        <v>92640</v>
      </c>
      <c r="J914" s="7">
        <v>68585</v>
      </c>
      <c r="K914" s="8">
        <v>40548</v>
      </c>
      <c r="L914" s="9">
        <v>0.438298611111111</v>
      </c>
      <c r="M914" s="10">
        <v>3</v>
      </c>
      <c r="N914" s="8" t="str">
        <f t="shared" si="28"/>
        <v>Jan</v>
      </c>
      <c r="O914">
        <f t="shared" si="29"/>
        <v>2011</v>
      </c>
      <c r="V914" s="6"/>
      <c r="X914" s="8"/>
      <c r="Y914" s="8"/>
      <c r="AA914" s="18"/>
    </row>
    <row r="915" spans="2:15">
      <c r="B915" s="3" t="s">
        <v>3297</v>
      </c>
      <c r="C915" t="s">
        <v>1461</v>
      </c>
      <c r="D915" t="s">
        <v>3298</v>
      </c>
      <c r="E915" t="s">
        <v>3299</v>
      </c>
      <c r="F915" t="s">
        <v>1446</v>
      </c>
      <c r="G915" t="s">
        <v>160</v>
      </c>
      <c r="H915" t="s">
        <v>25</v>
      </c>
      <c r="I915" s="6">
        <v>37040</v>
      </c>
      <c r="J915" s="7">
        <v>68508</v>
      </c>
      <c r="K915" s="8">
        <v>41217</v>
      </c>
      <c r="L915" s="9">
        <v>0.699930555555556</v>
      </c>
      <c r="M915" s="10">
        <v>3</v>
      </c>
      <c r="N915" s="8" t="str">
        <f t="shared" si="28"/>
        <v>Nov</v>
      </c>
      <c r="O915">
        <f t="shared" si="29"/>
        <v>2012</v>
      </c>
    </row>
    <row r="916" spans="2:15">
      <c r="B916" s="3" t="s">
        <v>3300</v>
      </c>
      <c r="C916" t="s">
        <v>1547</v>
      </c>
      <c r="D916" t="s">
        <v>3301</v>
      </c>
      <c r="E916" t="s">
        <v>3302</v>
      </c>
      <c r="F916" t="s">
        <v>1613</v>
      </c>
      <c r="G916" t="s">
        <v>149</v>
      </c>
      <c r="H916" t="s">
        <v>27</v>
      </c>
      <c r="I916" s="6">
        <v>91101</v>
      </c>
      <c r="J916" s="7">
        <v>68135</v>
      </c>
      <c r="K916" s="8">
        <v>41296</v>
      </c>
      <c r="L916" s="9">
        <v>0.774398148148148</v>
      </c>
      <c r="M916" s="10">
        <v>3</v>
      </c>
      <c r="N916" s="8" t="str">
        <f t="shared" si="28"/>
        <v>Jan</v>
      </c>
      <c r="O916">
        <f t="shared" si="29"/>
        <v>2013</v>
      </c>
    </row>
    <row r="917" spans="2:15">
      <c r="B917" s="3" t="s">
        <v>3303</v>
      </c>
      <c r="C917" t="s">
        <v>381</v>
      </c>
      <c r="D917" t="s">
        <v>3304</v>
      </c>
      <c r="E917" s="81" t="s">
        <v>3305</v>
      </c>
      <c r="F917" s="81" t="s">
        <v>499</v>
      </c>
      <c r="G917" t="s">
        <v>186</v>
      </c>
      <c r="H917" t="s">
        <v>23</v>
      </c>
      <c r="I917" s="6">
        <v>44301</v>
      </c>
      <c r="J917" s="7">
        <v>68014</v>
      </c>
      <c r="K917" s="8">
        <v>41259</v>
      </c>
      <c r="L917" s="9">
        <v>0.336886574074074</v>
      </c>
      <c r="M917" s="10">
        <v>1</v>
      </c>
      <c r="N917" s="8" t="str">
        <f t="shared" si="28"/>
        <v>Dec</v>
      </c>
      <c r="O917">
        <f t="shared" si="29"/>
        <v>2012</v>
      </c>
    </row>
    <row r="918" spans="2:15">
      <c r="B918" s="3" t="s">
        <v>3306</v>
      </c>
      <c r="C918" t="s">
        <v>353</v>
      </c>
      <c r="D918" t="s">
        <v>3307</v>
      </c>
      <c r="E918" t="s">
        <v>3308</v>
      </c>
      <c r="F918" t="s">
        <v>1438</v>
      </c>
      <c r="G918" t="s">
        <v>149</v>
      </c>
      <c r="H918" t="s">
        <v>27</v>
      </c>
      <c r="I918" s="6">
        <v>94536</v>
      </c>
      <c r="J918" s="7">
        <v>67787</v>
      </c>
      <c r="K918" s="8">
        <v>40981</v>
      </c>
      <c r="L918" s="9">
        <v>0.31068287037037</v>
      </c>
      <c r="M918" s="10">
        <v>1</v>
      </c>
      <c r="N918" s="8" t="str">
        <f t="shared" si="28"/>
        <v>Mar</v>
      </c>
      <c r="O918">
        <f t="shared" si="29"/>
        <v>2012</v>
      </c>
    </row>
    <row r="919" spans="2:15">
      <c r="B919" s="3" t="s">
        <v>3309</v>
      </c>
      <c r="C919" t="s">
        <v>210</v>
      </c>
      <c r="D919" t="s">
        <v>3310</v>
      </c>
      <c r="E919" t="s">
        <v>3311</v>
      </c>
      <c r="F919" t="s">
        <v>2565</v>
      </c>
      <c r="G919" t="s">
        <v>1351</v>
      </c>
      <c r="H919" t="s">
        <v>23</v>
      </c>
      <c r="I919" s="6">
        <v>52401</v>
      </c>
      <c r="J919" s="7">
        <v>67747</v>
      </c>
      <c r="K919" s="8">
        <v>40943</v>
      </c>
      <c r="L919" s="9">
        <v>0.562546296296296</v>
      </c>
      <c r="M919" s="10">
        <v>2</v>
      </c>
      <c r="N919" s="8" t="str">
        <f t="shared" si="28"/>
        <v>Feb</v>
      </c>
      <c r="O919">
        <f t="shared" si="29"/>
        <v>2012</v>
      </c>
    </row>
    <row r="920" spans="2:15">
      <c r="B920" s="3" t="s">
        <v>3312</v>
      </c>
      <c r="C920" t="s">
        <v>694</v>
      </c>
      <c r="D920" t="s">
        <v>3313</v>
      </c>
      <c r="E920" t="s">
        <v>3314</v>
      </c>
      <c r="F920" t="s">
        <v>824</v>
      </c>
      <c r="G920" t="s">
        <v>251</v>
      </c>
      <c r="H920" t="s">
        <v>27</v>
      </c>
      <c r="I920" s="6">
        <v>98101</v>
      </c>
      <c r="J920" s="7">
        <v>67534</v>
      </c>
      <c r="K920" s="8">
        <v>41398</v>
      </c>
      <c r="L920" s="9">
        <v>0.692395833333333</v>
      </c>
      <c r="M920" s="10">
        <v>3</v>
      </c>
      <c r="N920" s="8" t="str">
        <f t="shared" si="28"/>
        <v>May</v>
      </c>
      <c r="O920">
        <f t="shared" si="29"/>
        <v>2013</v>
      </c>
    </row>
    <row r="921" spans="2:27">
      <c r="B921" s="3" t="s">
        <v>3315</v>
      </c>
      <c r="C921" t="s">
        <v>1210</v>
      </c>
      <c r="D921" t="s">
        <v>3316</v>
      </c>
      <c r="E921" t="s">
        <v>3317</v>
      </c>
      <c r="F921" t="s">
        <v>1333</v>
      </c>
      <c r="G921" t="s">
        <v>149</v>
      </c>
      <c r="H921" t="s">
        <v>27</v>
      </c>
      <c r="I921" s="6">
        <v>92701</v>
      </c>
      <c r="J921" s="7">
        <v>67196</v>
      </c>
      <c r="K921" s="8">
        <v>40668</v>
      </c>
      <c r="L921" s="9">
        <v>0.628784722222222</v>
      </c>
      <c r="M921" s="10">
        <v>2</v>
      </c>
      <c r="N921" s="8" t="str">
        <f t="shared" si="28"/>
        <v>May</v>
      </c>
      <c r="O921">
        <f t="shared" si="29"/>
        <v>2011</v>
      </c>
      <c r="V921" s="6"/>
      <c r="X921" s="8"/>
      <c r="Y921" s="8"/>
      <c r="AA921" s="18"/>
    </row>
    <row r="922" spans="2:15">
      <c r="B922" s="3" t="s">
        <v>3318</v>
      </c>
      <c r="C922" t="s">
        <v>807</v>
      </c>
      <c r="D922" t="s">
        <v>3319</v>
      </c>
      <c r="E922" t="s">
        <v>3320</v>
      </c>
      <c r="F922" t="s">
        <v>389</v>
      </c>
      <c r="G922" t="s">
        <v>80</v>
      </c>
      <c r="H922" t="s">
        <v>25</v>
      </c>
      <c r="I922" s="6">
        <v>33602</v>
      </c>
      <c r="J922" s="7">
        <v>67028</v>
      </c>
      <c r="K922" s="8">
        <v>41505</v>
      </c>
      <c r="L922" s="9">
        <v>0.0364467592592592</v>
      </c>
      <c r="M922" s="10">
        <v>3</v>
      </c>
      <c r="N922" s="8" t="str">
        <f t="shared" si="28"/>
        <v>Aug</v>
      </c>
      <c r="O922">
        <f t="shared" si="29"/>
        <v>2013</v>
      </c>
    </row>
    <row r="923" spans="2:15">
      <c r="B923" s="3" t="s">
        <v>3321</v>
      </c>
      <c r="C923" t="s">
        <v>2421</v>
      </c>
      <c r="D923" t="s">
        <v>3322</v>
      </c>
      <c r="E923" t="s">
        <v>3323</v>
      </c>
      <c r="F923" t="s">
        <v>127</v>
      </c>
      <c r="G923" t="s">
        <v>80</v>
      </c>
      <c r="H923" t="s">
        <v>25</v>
      </c>
      <c r="I923" s="6">
        <v>33023</v>
      </c>
      <c r="J923" s="7">
        <v>66602</v>
      </c>
      <c r="K923" s="8">
        <v>41246</v>
      </c>
      <c r="L923" s="9">
        <v>0.0493287037037037</v>
      </c>
      <c r="M923" s="10">
        <v>3</v>
      </c>
      <c r="N923" s="8" t="str">
        <f t="shared" si="28"/>
        <v>Dec</v>
      </c>
      <c r="O923">
        <f t="shared" si="29"/>
        <v>2012</v>
      </c>
    </row>
    <row r="924" spans="2:31">
      <c r="B924" s="3" t="s">
        <v>3324</v>
      </c>
      <c r="C924" t="s">
        <v>1313</v>
      </c>
      <c r="D924" t="s">
        <v>3325</v>
      </c>
      <c r="E924" s="81" t="s">
        <v>3326</v>
      </c>
      <c r="F924" s="81" t="s">
        <v>3327</v>
      </c>
      <c r="G924" t="s">
        <v>328</v>
      </c>
      <c r="H924" t="s">
        <v>24</v>
      </c>
      <c r="I924" s="6">
        <v>6103</v>
      </c>
      <c r="J924" s="7">
        <v>66511</v>
      </c>
      <c r="K924" s="8">
        <v>40729</v>
      </c>
      <c r="L924" s="9">
        <v>0.346041666666667</v>
      </c>
      <c r="M924" s="10">
        <v>1</v>
      </c>
      <c r="N924" s="8" t="str">
        <f t="shared" si="28"/>
        <v>Jul</v>
      </c>
      <c r="O924">
        <f t="shared" si="29"/>
        <v>2011</v>
      </c>
      <c r="V924" s="8"/>
      <c r="X924" s="8"/>
      <c r="Y924" s="8"/>
      <c r="Z924" s="8"/>
      <c r="AA924" s="8"/>
      <c r="AB924" s="8"/>
      <c r="AC924" s="8"/>
      <c r="AD924" s="8"/>
      <c r="AE924" s="8"/>
    </row>
    <row r="925" spans="2:27">
      <c r="B925" s="3" t="s">
        <v>3328</v>
      </c>
      <c r="C925" t="s">
        <v>598</v>
      </c>
      <c r="D925" t="s">
        <v>3329</v>
      </c>
      <c r="E925" t="s">
        <v>3330</v>
      </c>
      <c r="F925" t="s">
        <v>973</v>
      </c>
      <c r="G925" t="s">
        <v>149</v>
      </c>
      <c r="H925" t="s">
        <v>27</v>
      </c>
      <c r="I925" s="6">
        <v>95624</v>
      </c>
      <c r="J925" s="7">
        <v>66151</v>
      </c>
      <c r="K925" s="8">
        <v>40691</v>
      </c>
      <c r="L925" s="9">
        <v>0.736956018518519</v>
      </c>
      <c r="M925" s="10">
        <v>3</v>
      </c>
      <c r="N925" s="8" t="str">
        <f t="shared" si="28"/>
        <v>May</v>
      </c>
      <c r="O925">
        <f t="shared" si="29"/>
        <v>2011</v>
      </c>
      <c r="V925" s="6"/>
      <c r="X925" s="8"/>
      <c r="Y925" s="8"/>
      <c r="AA925" s="18"/>
    </row>
    <row r="926" spans="2:27">
      <c r="B926" s="3" t="s">
        <v>3331</v>
      </c>
      <c r="C926" t="s">
        <v>1313</v>
      </c>
      <c r="D926" t="s">
        <v>3332</v>
      </c>
      <c r="E926" t="s">
        <v>3333</v>
      </c>
      <c r="F926" t="s">
        <v>684</v>
      </c>
      <c r="G926" t="s">
        <v>80</v>
      </c>
      <c r="H926" t="s">
        <v>25</v>
      </c>
      <c r="I926" s="6">
        <v>33122</v>
      </c>
      <c r="J926" s="7">
        <v>65946</v>
      </c>
      <c r="K926" s="8">
        <v>40695</v>
      </c>
      <c r="L926" s="9">
        <v>0.6871875</v>
      </c>
      <c r="M926" s="10">
        <v>3</v>
      </c>
      <c r="N926" s="8" t="str">
        <f t="shared" si="28"/>
        <v>Jun</v>
      </c>
      <c r="O926">
        <f t="shared" si="29"/>
        <v>2011</v>
      </c>
      <c r="V926" s="6"/>
      <c r="X926" s="8"/>
      <c r="Y926" s="8"/>
      <c r="AA926" s="18"/>
    </row>
    <row r="927" spans="2:15">
      <c r="B927" s="3" t="s">
        <v>3334</v>
      </c>
      <c r="C927" t="s">
        <v>372</v>
      </c>
      <c r="D927" t="s">
        <v>3335</v>
      </c>
      <c r="E927" t="s">
        <v>3336</v>
      </c>
      <c r="F927" t="s">
        <v>480</v>
      </c>
      <c r="G927" t="s">
        <v>149</v>
      </c>
      <c r="H927" t="s">
        <v>27</v>
      </c>
      <c r="I927" s="6">
        <v>93701</v>
      </c>
      <c r="J927" s="7">
        <v>65024</v>
      </c>
      <c r="K927" s="8">
        <v>41310</v>
      </c>
      <c r="L927" s="9">
        <v>0.305983796296296</v>
      </c>
      <c r="M927" s="10">
        <v>1</v>
      </c>
      <c r="N927" s="8" t="str">
        <f t="shared" si="28"/>
        <v>Feb</v>
      </c>
      <c r="O927">
        <f t="shared" si="29"/>
        <v>2013</v>
      </c>
    </row>
    <row r="928" spans="2:15">
      <c r="B928" s="3" t="s">
        <v>3337</v>
      </c>
      <c r="C928" t="s">
        <v>1630</v>
      </c>
      <c r="D928" t="s">
        <v>3338</v>
      </c>
      <c r="E928" t="s">
        <v>3339</v>
      </c>
      <c r="F928" t="s">
        <v>2219</v>
      </c>
      <c r="G928" t="s">
        <v>448</v>
      </c>
      <c r="H928" t="s">
        <v>27</v>
      </c>
      <c r="I928" s="6">
        <v>97201</v>
      </c>
      <c r="J928" s="7">
        <v>64534</v>
      </c>
      <c r="K928" s="8">
        <v>41545</v>
      </c>
      <c r="L928" s="9">
        <v>0.611863425925926</v>
      </c>
      <c r="M928" s="10">
        <v>4</v>
      </c>
      <c r="N928" s="8" t="str">
        <f t="shared" si="28"/>
        <v>Sep</v>
      </c>
      <c r="O928">
        <f t="shared" si="29"/>
        <v>2013</v>
      </c>
    </row>
    <row r="929" spans="2:15">
      <c r="B929" s="3" t="s">
        <v>3340</v>
      </c>
      <c r="C929" t="s">
        <v>533</v>
      </c>
      <c r="D929" t="s">
        <v>3341</v>
      </c>
      <c r="E929" t="s">
        <v>3342</v>
      </c>
      <c r="F929" t="s">
        <v>1590</v>
      </c>
      <c r="G929" t="s">
        <v>149</v>
      </c>
      <c r="H929" t="s">
        <v>27</v>
      </c>
      <c r="I929" s="6">
        <v>92335</v>
      </c>
      <c r="J929" s="7">
        <v>64361</v>
      </c>
      <c r="K929" s="8">
        <v>41527</v>
      </c>
      <c r="L929" s="9">
        <v>0.700787037037037</v>
      </c>
      <c r="M929" s="10">
        <v>4</v>
      </c>
      <c r="N929" s="8" t="str">
        <f t="shared" si="28"/>
        <v>Sep</v>
      </c>
      <c r="O929">
        <f t="shared" si="29"/>
        <v>2013</v>
      </c>
    </row>
    <row r="930" spans="2:15">
      <c r="B930" s="3" t="s">
        <v>3343</v>
      </c>
      <c r="C930" t="s">
        <v>1759</v>
      </c>
      <c r="D930" t="s">
        <v>3344</v>
      </c>
      <c r="E930" t="s">
        <v>3345</v>
      </c>
      <c r="F930" t="s">
        <v>797</v>
      </c>
      <c r="G930" t="s">
        <v>149</v>
      </c>
      <c r="H930" t="s">
        <v>27</v>
      </c>
      <c r="I930" s="6">
        <v>94086</v>
      </c>
      <c r="J930" s="7">
        <v>64277</v>
      </c>
      <c r="K930" s="8">
        <v>41102</v>
      </c>
      <c r="L930" s="9">
        <v>0.193865740740741</v>
      </c>
      <c r="M930" s="10">
        <v>3</v>
      </c>
      <c r="N930" s="8" t="str">
        <f t="shared" si="28"/>
        <v>Jul</v>
      </c>
      <c r="O930">
        <f t="shared" si="29"/>
        <v>2012</v>
      </c>
    </row>
    <row r="931" spans="2:15">
      <c r="B931" s="3" t="s">
        <v>3346</v>
      </c>
      <c r="C931" t="s">
        <v>283</v>
      </c>
      <c r="D931" t="s">
        <v>3347</v>
      </c>
      <c r="E931" t="s">
        <v>3348</v>
      </c>
      <c r="F931" t="s">
        <v>1257</v>
      </c>
      <c r="G931" t="s">
        <v>68</v>
      </c>
      <c r="H931" t="s">
        <v>26</v>
      </c>
      <c r="I931" s="6">
        <v>85003</v>
      </c>
      <c r="J931" s="7">
        <v>63599</v>
      </c>
      <c r="K931" s="8">
        <v>41492</v>
      </c>
      <c r="L931" s="9">
        <v>0.574247685185185</v>
      </c>
      <c r="M931" s="10">
        <v>3</v>
      </c>
      <c r="N931" s="8" t="str">
        <f t="shared" si="28"/>
        <v>Aug</v>
      </c>
      <c r="O931">
        <f t="shared" si="29"/>
        <v>2013</v>
      </c>
    </row>
    <row r="932" spans="2:15">
      <c r="B932" s="3" t="s">
        <v>3349</v>
      </c>
      <c r="C932" t="s">
        <v>1536</v>
      </c>
      <c r="D932" t="s">
        <v>3350</v>
      </c>
      <c r="E932" s="81" t="s">
        <v>3351</v>
      </c>
      <c r="F932" s="81" t="s">
        <v>601</v>
      </c>
      <c r="G932" t="s">
        <v>133</v>
      </c>
      <c r="H932" t="s">
        <v>23</v>
      </c>
      <c r="I932" s="6">
        <v>65201</v>
      </c>
      <c r="J932" s="7">
        <v>63595</v>
      </c>
      <c r="K932" s="8">
        <v>41602</v>
      </c>
      <c r="L932" s="9">
        <v>0.893912037037037</v>
      </c>
      <c r="M932" s="10">
        <v>4</v>
      </c>
      <c r="N932" s="8" t="str">
        <f t="shared" si="28"/>
        <v>Nov</v>
      </c>
      <c r="O932">
        <f t="shared" si="29"/>
        <v>2013</v>
      </c>
    </row>
    <row r="933" spans="2:15">
      <c r="B933" s="3" t="s">
        <v>3352</v>
      </c>
      <c r="C933" t="s">
        <v>106</v>
      </c>
      <c r="D933" t="s">
        <v>3353</v>
      </c>
      <c r="E933" t="s">
        <v>3354</v>
      </c>
      <c r="F933" t="s">
        <v>2989</v>
      </c>
      <c r="G933" t="s">
        <v>149</v>
      </c>
      <c r="H933" t="s">
        <v>27</v>
      </c>
      <c r="I933" s="6">
        <v>91910</v>
      </c>
      <c r="J933" s="7">
        <v>63151</v>
      </c>
      <c r="K933" s="8">
        <v>41793</v>
      </c>
      <c r="L933" s="9">
        <v>0.515694444444444</v>
      </c>
      <c r="M933" s="10">
        <v>5</v>
      </c>
      <c r="N933" s="8" t="str">
        <f t="shared" si="28"/>
        <v>Jun</v>
      </c>
      <c r="O933">
        <f t="shared" si="29"/>
        <v>2014</v>
      </c>
    </row>
    <row r="934" spans="2:15">
      <c r="B934" s="3" t="s">
        <v>3355</v>
      </c>
      <c r="C934" t="s">
        <v>198</v>
      </c>
      <c r="D934" t="s">
        <v>3356</v>
      </c>
      <c r="E934" t="s">
        <v>3357</v>
      </c>
      <c r="F934" t="s">
        <v>98</v>
      </c>
      <c r="G934" t="s">
        <v>629</v>
      </c>
      <c r="H934" t="s">
        <v>23</v>
      </c>
      <c r="I934" s="6">
        <v>68502</v>
      </c>
      <c r="J934" s="7">
        <v>62539</v>
      </c>
      <c r="K934" s="8">
        <v>41962</v>
      </c>
      <c r="L934" s="9">
        <v>0.554733796296296</v>
      </c>
      <c r="M934" s="10">
        <v>2</v>
      </c>
      <c r="N934" s="8" t="str">
        <f t="shared" si="28"/>
        <v>Nov</v>
      </c>
      <c r="O934">
        <f t="shared" si="29"/>
        <v>2014</v>
      </c>
    </row>
    <row r="935" spans="2:15">
      <c r="B935" s="3" t="s">
        <v>3358</v>
      </c>
      <c r="C935" t="s">
        <v>358</v>
      </c>
      <c r="D935" t="s">
        <v>3359</v>
      </c>
      <c r="E935" t="s">
        <v>3360</v>
      </c>
      <c r="F935" t="s">
        <v>1261</v>
      </c>
      <c r="G935" t="s">
        <v>707</v>
      </c>
      <c r="H935" t="s">
        <v>24</v>
      </c>
      <c r="I935" s="6">
        <v>14201</v>
      </c>
      <c r="J935" s="7">
        <v>62466</v>
      </c>
      <c r="K935" s="8">
        <v>41306</v>
      </c>
      <c r="L935" s="9">
        <v>0.6984375</v>
      </c>
      <c r="M935" s="10">
        <v>3</v>
      </c>
      <c r="N935" s="8" t="str">
        <f t="shared" si="28"/>
        <v>Feb</v>
      </c>
      <c r="O935">
        <f t="shared" si="29"/>
        <v>2013</v>
      </c>
    </row>
    <row r="936" spans="2:15">
      <c r="B936" s="3" t="s">
        <v>3361</v>
      </c>
      <c r="C936" t="s">
        <v>151</v>
      </c>
      <c r="D936" t="s">
        <v>3362</v>
      </c>
      <c r="E936" t="s">
        <v>3363</v>
      </c>
      <c r="F936" t="s">
        <v>997</v>
      </c>
      <c r="G936" t="s">
        <v>665</v>
      </c>
      <c r="H936" t="s">
        <v>23</v>
      </c>
      <c r="I936" s="6">
        <v>61602</v>
      </c>
      <c r="J936" s="7">
        <v>62311</v>
      </c>
      <c r="K936" s="8">
        <v>41339</v>
      </c>
      <c r="L936" s="9">
        <v>0.486087962962963</v>
      </c>
      <c r="M936" s="10">
        <v>1</v>
      </c>
      <c r="N936" s="8" t="str">
        <f t="shared" si="28"/>
        <v>Mar</v>
      </c>
      <c r="O936">
        <f t="shared" si="29"/>
        <v>2013</v>
      </c>
    </row>
    <row r="937" spans="2:15">
      <c r="B937" s="3" t="s">
        <v>3364</v>
      </c>
      <c r="C937" t="s">
        <v>786</v>
      </c>
      <c r="D937" t="s">
        <v>3365</v>
      </c>
      <c r="E937" t="s">
        <v>3366</v>
      </c>
      <c r="F937" t="s">
        <v>175</v>
      </c>
      <c r="G937" t="s">
        <v>104</v>
      </c>
      <c r="H937" t="s">
        <v>23</v>
      </c>
      <c r="I937" s="6">
        <v>48906</v>
      </c>
      <c r="J937" s="7">
        <v>62052</v>
      </c>
      <c r="K937" s="8">
        <v>41994</v>
      </c>
      <c r="L937" s="9">
        <v>0.2615625</v>
      </c>
      <c r="M937" s="10">
        <v>5</v>
      </c>
      <c r="N937" s="8" t="str">
        <f t="shared" si="28"/>
        <v>Dec</v>
      </c>
      <c r="O937">
        <f t="shared" si="29"/>
        <v>2014</v>
      </c>
    </row>
    <row r="938" spans="2:15">
      <c r="B938" s="3" t="s">
        <v>3367</v>
      </c>
      <c r="C938" t="s">
        <v>331</v>
      </c>
      <c r="D938" t="s">
        <v>3368</v>
      </c>
      <c r="E938" t="s">
        <v>3369</v>
      </c>
      <c r="F938" t="s">
        <v>201</v>
      </c>
      <c r="G938" t="s">
        <v>202</v>
      </c>
      <c r="H938" t="s">
        <v>27</v>
      </c>
      <c r="I938" s="6">
        <v>80002</v>
      </c>
      <c r="J938" s="7">
        <v>62030</v>
      </c>
      <c r="K938" s="8">
        <v>41625</v>
      </c>
      <c r="L938" s="9">
        <v>0.830428240740741</v>
      </c>
      <c r="M938" s="10">
        <v>1</v>
      </c>
      <c r="N938" s="8" t="str">
        <f t="shared" si="28"/>
        <v>Dec</v>
      </c>
      <c r="O938">
        <f t="shared" si="29"/>
        <v>2013</v>
      </c>
    </row>
    <row r="939" spans="2:15">
      <c r="B939" s="3" t="s">
        <v>3370</v>
      </c>
      <c r="C939" t="s">
        <v>917</v>
      </c>
      <c r="D939" t="s">
        <v>3371</v>
      </c>
      <c r="E939" t="s">
        <v>3372</v>
      </c>
      <c r="F939" t="s">
        <v>2105</v>
      </c>
      <c r="G939" t="s">
        <v>149</v>
      </c>
      <c r="H939" t="s">
        <v>27</v>
      </c>
      <c r="I939" s="6">
        <v>90301</v>
      </c>
      <c r="J939" s="7">
        <v>61939</v>
      </c>
      <c r="K939" s="8">
        <v>41575</v>
      </c>
      <c r="L939" s="9">
        <v>0.180324074074074</v>
      </c>
      <c r="M939" s="10">
        <v>3</v>
      </c>
      <c r="N939" s="8" t="str">
        <f t="shared" si="28"/>
        <v>Oct</v>
      </c>
      <c r="O939">
        <f t="shared" si="29"/>
        <v>2013</v>
      </c>
    </row>
    <row r="940" spans="2:15">
      <c r="B940" s="3" t="s">
        <v>3373</v>
      </c>
      <c r="C940" t="s">
        <v>434</v>
      </c>
      <c r="D940" t="s">
        <v>3374</v>
      </c>
      <c r="E940" t="s">
        <v>3375</v>
      </c>
      <c r="F940" t="s">
        <v>485</v>
      </c>
      <c r="G940" t="s">
        <v>486</v>
      </c>
      <c r="H940" t="s">
        <v>25</v>
      </c>
      <c r="I940" s="6">
        <v>70112</v>
      </c>
      <c r="J940" s="7">
        <v>61694</v>
      </c>
      <c r="K940" s="8">
        <v>41389</v>
      </c>
      <c r="L940" s="9">
        <v>0.144097222222222</v>
      </c>
      <c r="M940" s="10">
        <v>4</v>
      </c>
      <c r="N940" s="8" t="str">
        <f t="shared" si="28"/>
        <v>Apr</v>
      </c>
      <c r="O940">
        <f t="shared" si="29"/>
        <v>2013</v>
      </c>
    </row>
    <row r="941" spans="2:15">
      <c r="B941" s="3" t="s">
        <v>3376</v>
      </c>
      <c r="C941" t="s">
        <v>963</v>
      </c>
      <c r="D941" t="s">
        <v>3377</v>
      </c>
      <c r="E941" t="s">
        <v>3378</v>
      </c>
      <c r="F941" t="s">
        <v>143</v>
      </c>
      <c r="G941" t="s">
        <v>149</v>
      </c>
      <c r="H941" t="s">
        <v>27</v>
      </c>
      <c r="I941" s="6">
        <v>91201</v>
      </c>
      <c r="J941" s="7">
        <v>61095</v>
      </c>
      <c r="K941" s="8">
        <v>41790</v>
      </c>
      <c r="L941" s="9">
        <v>0.783113425925926</v>
      </c>
      <c r="M941" s="10">
        <v>3</v>
      </c>
      <c r="N941" s="8" t="str">
        <f t="shared" si="28"/>
        <v>May</v>
      </c>
      <c r="O941">
        <f t="shared" si="29"/>
        <v>2014</v>
      </c>
    </row>
    <row r="942" spans="2:27">
      <c r="B942" s="3" t="s">
        <v>3379</v>
      </c>
      <c r="C942" t="s">
        <v>1301</v>
      </c>
      <c r="D942" t="s">
        <v>3380</v>
      </c>
      <c r="E942" t="s">
        <v>3381</v>
      </c>
      <c r="F942" t="s">
        <v>745</v>
      </c>
      <c r="G942" t="s">
        <v>192</v>
      </c>
      <c r="H942" t="s">
        <v>25</v>
      </c>
      <c r="I942" s="6">
        <v>22301</v>
      </c>
      <c r="J942" s="7">
        <v>60610</v>
      </c>
      <c r="K942" s="8">
        <v>40668</v>
      </c>
      <c r="L942" s="9">
        <v>0.0112731481481483</v>
      </c>
      <c r="M942" s="10">
        <v>3</v>
      </c>
      <c r="N942" s="8" t="str">
        <f t="shared" si="28"/>
        <v>May</v>
      </c>
      <c r="O942">
        <f t="shared" si="29"/>
        <v>2011</v>
      </c>
      <c r="V942" s="6"/>
      <c r="X942" s="8"/>
      <c r="Y942" s="8"/>
      <c r="AA942" s="18"/>
    </row>
    <row r="943" spans="2:15">
      <c r="B943" s="3" t="s">
        <v>3382</v>
      </c>
      <c r="C943" t="s">
        <v>643</v>
      </c>
      <c r="D943" t="s">
        <v>3383</v>
      </c>
      <c r="E943" t="s">
        <v>3384</v>
      </c>
      <c r="F943" t="s">
        <v>1886</v>
      </c>
      <c r="G943" t="s">
        <v>1887</v>
      </c>
      <c r="H943" t="s">
        <v>25</v>
      </c>
      <c r="I943" s="6">
        <v>72201</v>
      </c>
      <c r="J943" s="7">
        <v>60450</v>
      </c>
      <c r="K943" s="8">
        <v>41587</v>
      </c>
      <c r="L943" s="9">
        <v>0.0322916666666667</v>
      </c>
      <c r="M943" s="10">
        <v>4</v>
      </c>
      <c r="N943" s="8" t="str">
        <f t="shared" si="28"/>
        <v>Nov</v>
      </c>
      <c r="O943">
        <f t="shared" si="29"/>
        <v>2013</v>
      </c>
    </row>
    <row r="944" spans="2:15">
      <c r="B944" s="3" t="s">
        <v>3385</v>
      </c>
      <c r="C944" t="s">
        <v>482</v>
      </c>
      <c r="D944" t="s">
        <v>3386</v>
      </c>
      <c r="E944" t="s">
        <v>3387</v>
      </c>
      <c r="F944" t="s">
        <v>250</v>
      </c>
      <c r="G944" t="s">
        <v>251</v>
      </c>
      <c r="H944" t="s">
        <v>27</v>
      </c>
      <c r="I944" s="6">
        <v>98402</v>
      </c>
      <c r="J944" s="7">
        <v>59892</v>
      </c>
      <c r="K944" s="8">
        <v>41448</v>
      </c>
      <c r="L944" s="9">
        <v>0.155787037037037</v>
      </c>
      <c r="M944" s="10">
        <v>1</v>
      </c>
      <c r="N944" s="8" t="str">
        <f t="shared" si="28"/>
        <v>Jun</v>
      </c>
      <c r="O944">
        <f t="shared" si="29"/>
        <v>2013</v>
      </c>
    </row>
    <row r="945" spans="2:15">
      <c r="B945" s="3" t="s">
        <v>3388</v>
      </c>
      <c r="C945" t="s">
        <v>439</v>
      </c>
      <c r="D945" t="s">
        <v>3389</v>
      </c>
      <c r="E945" t="s">
        <v>3390</v>
      </c>
      <c r="F945" t="s">
        <v>1018</v>
      </c>
      <c r="G945" t="s">
        <v>104</v>
      </c>
      <c r="H945" t="s">
        <v>23</v>
      </c>
      <c r="I945" s="6">
        <v>48502</v>
      </c>
      <c r="J945" s="7">
        <v>59871</v>
      </c>
      <c r="K945" s="8">
        <v>41622</v>
      </c>
      <c r="L945" s="9">
        <v>0.593229166666667</v>
      </c>
      <c r="M945" s="10">
        <v>2</v>
      </c>
      <c r="N945" s="8" t="str">
        <f t="shared" si="28"/>
        <v>Dec</v>
      </c>
      <c r="O945">
        <f t="shared" si="29"/>
        <v>2013</v>
      </c>
    </row>
    <row r="946" spans="2:15">
      <c r="B946" s="3" t="s">
        <v>3391</v>
      </c>
      <c r="C946" t="s">
        <v>1274</v>
      </c>
      <c r="D946" t="s">
        <v>3392</v>
      </c>
      <c r="E946" t="s">
        <v>3393</v>
      </c>
      <c r="F946" t="s">
        <v>495</v>
      </c>
      <c r="G946" t="s">
        <v>192</v>
      </c>
      <c r="H946" t="s">
        <v>25</v>
      </c>
      <c r="I946" s="6">
        <v>23601</v>
      </c>
      <c r="J946" s="7">
        <v>59241</v>
      </c>
      <c r="K946" s="8">
        <v>41536</v>
      </c>
      <c r="L946" s="9">
        <v>0.655081018518519</v>
      </c>
      <c r="M946" s="10">
        <v>3</v>
      </c>
      <c r="N946" s="8" t="str">
        <f t="shared" si="28"/>
        <v>Sep</v>
      </c>
      <c r="O946">
        <f t="shared" si="29"/>
        <v>2013</v>
      </c>
    </row>
    <row r="947" spans="2:15">
      <c r="B947" s="3" t="s">
        <v>3394</v>
      </c>
      <c r="C947" t="s">
        <v>423</v>
      </c>
      <c r="D947" t="s">
        <v>3395</v>
      </c>
      <c r="E947" t="s">
        <v>3396</v>
      </c>
      <c r="F947" t="s">
        <v>1886</v>
      </c>
      <c r="G947" t="s">
        <v>1887</v>
      </c>
      <c r="H947" t="s">
        <v>25</v>
      </c>
      <c r="I947" s="6">
        <v>72201</v>
      </c>
      <c r="J947" s="7">
        <v>58834</v>
      </c>
      <c r="K947" s="8">
        <v>41327</v>
      </c>
      <c r="L947" s="9">
        <v>0.93412037037037</v>
      </c>
      <c r="M947" s="10">
        <v>3</v>
      </c>
      <c r="N947" s="8" t="str">
        <f t="shared" si="28"/>
        <v>Feb</v>
      </c>
      <c r="O947">
        <f t="shared" si="29"/>
        <v>2013</v>
      </c>
    </row>
    <row r="948" spans="2:15">
      <c r="B948" s="3" t="s">
        <v>3397</v>
      </c>
      <c r="C948" t="s">
        <v>112</v>
      </c>
      <c r="D948" t="s">
        <v>3398</v>
      </c>
      <c r="E948" t="s">
        <v>3399</v>
      </c>
      <c r="F948" t="s">
        <v>426</v>
      </c>
      <c r="G948" t="s">
        <v>427</v>
      </c>
      <c r="H948" t="s">
        <v>27</v>
      </c>
      <c r="I948" s="6">
        <v>89030</v>
      </c>
      <c r="J948" s="7">
        <v>58738</v>
      </c>
      <c r="K948" s="8">
        <v>41157</v>
      </c>
      <c r="L948" s="9">
        <v>0.647465277777778</v>
      </c>
      <c r="M948" s="10">
        <v>1</v>
      </c>
      <c r="N948" s="8" t="str">
        <f t="shared" si="28"/>
        <v>Sep</v>
      </c>
      <c r="O948">
        <f t="shared" si="29"/>
        <v>2012</v>
      </c>
    </row>
    <row r="949" spans="2:15">
      <c r="B949" s="3" t="s">
        <v>3400</v>
      </c>
      <c r="C949" t="s">
        <v>129</v>
      </c>
      <c r="D949" t="s">
        <v>3401</v>
      </c>
      <c r="E949" t="s">
        <v>3402</v>
      </c>
      <c r="F949" t="s">
        <v>692</v>
      </c>
      <c r="G949" t="s">
        <v>261</v>
      </c>
      <c r="H949" t="s">
        <v>24</v>
      </c>
      <c r="I949" s="6">
        <v>19102</v>
      </c>
      <c r="J949" s="7">
        <v>58558</v>
      </c>
      <c r="K949" s="8">
        <v>41456</v>
      </c>
      <c r="L949" s="9">
        <v>0.719409722222222</v>
      </c>
      <c r="M949" s="10">
        <v>3</v>
      </c>
      <c r="N949" s="8" t="str">
        <f t="shared" si="28"/>
        <v>Jul</v>
      </c>
      <c r="O949">
        <f t="shared" si="29"/>
        <v>2013</v>
      </c>
    </row>
    <row r="950" spans="2:27">
      <c r="B950" s="3" t="s">
        <v>3403</v>
      </c>
      <c r="C950" t="s">
        <v>386</v>
      </c>
      <c r="D950" t="s">
        <v>3404</v>
      </c>
      <c r="E950" t="s">
        <v>3405</v>
      </c>
      <c r="F950" t="s">
        <v>2166</v>
      </c>
      <c r="G950" t="s">
        <v>665</v>
      </c>
      <c r="H950" t="s">
        <v>23</v>
      </c>
      <c r="I950" s="6">
        <v>60540</v>
      </c>
      <c r="J950" s="7">
        <v>58543</v>
      </c>
      <c r="K950" s="8">
        <v>40638</v>
      </c>
      <c r="L950" s="9">
        <v>0.0269212962962964</v>
      </c>
      <c r="M950" s="10">
        <v>2</v>
      </c>
      <c r="N950" s="8" t="str">
        <f t="shared" si="28"/>
        <v>Apr</v>
      </c>
      <c r="O950">
        <f t="shared" si="29"/>
        <v>2011</v>
      </c>
      <c r="V950" s="6"/>
      <c r="X950" s="8"/>
      <c r="Y950" s="8"/>
      <c r="AA950" s="18"/>
    </row>
    <row r="951" spans="2:27">
      <c r="B951" s="3" t="s">
        <v>3406</v>
      </c>
      <c r="C951" t="s">
        <v>145</v>
      </c>
      <c r="D951" t="s">
        <v>3407</v>
      </c>
      <c r="E951" t="s">
        <v>3408</v>
      </c>
      <c r="F951" t="s">
        <v>1723</v>
      </c>
      <c r="G951" t="s">
        <v>149</v>
      </c>
      <c r="H951" t="s">
        <v>27</v>
      </c>
      <c r="I951" s="6">
        <v>93065</v>
      </c>
      <c r="J951" s="7">
        <v>58188</v>
      </c>
      <c r="K951" s="8">
        <v>40746</v>
      </c>
      <c r="L951" s="9">
        <v>0.0258564814814815</v>
      </c>
      <c r="M951" s="10">
        <v>1</v>
      </c>
      <c r="N951" s="8" t="str">
        <f t="shared" si="28"/>
        <v>Jul</v>
      </c>
      <c r="O951">
        <f t="shared" si="29"/>
        <v>2011</v>
      </c>
      <c r="V951" s="6"/>
      <c r="X951" s="8"/>
      <c r="Y951" s="8"/>
      <c r="AA951" s="18"/>
    </row>
    <row r="952" spans="2:15">
      <c r="B952" s="3" t="s">
        <v>3409</v>
      </c>
      <c r="C952" t="s">
        <v>1424</v>
      </c>
      <c r="D952" t="s">
        <v>3410</v>
      </c>
      <c r="E952" t="s">
        <v>3411</v>
      </c>
      <c r="F952" t="s">
        <v>85</v>
      </c>
      <c r="G952" t="s">
        <v>86</v>
      </c>
      <c r="H952" t="s">
        <v>24</v>
      </c>
      <c r="I952" s="6" t="s">
        <v>87</v>
      </c>
      <c r="J952" s="7">
        <v>57608</v>
      </c>
      <c r="K952" s="8">
        <v>41459</v>
      </c>
      <c r="L952" s="9">
        <v>0.107546296296296</v>
      </c>
      <c r="M952" s="10">
        <v>3</v>
      </c>
      <c r="N952" s="8" t="str">
        <f t="shared" si="28"/>
        <v>Jul</v>
      </c>
      <c r="O952">
        <f t="shared" si="29"/>
        <v>2013</v>
      </c>
    </row>
    <row r="953" spans="2:27">
      <c r="B953" s="3" t="s">
        <v>3412</v>
      </c>
      <c r="C953" t="s">
        <v>1420</v>
      </c>
      <c r="D953" t="s">
        <v>3413</v>
      </c>
      <c r="E953" t="s">
        <v>3414</v>
      </c>
      <c r="F953" t="s">
        <v>465</v>
      </c>
      <c r="G953" t="s">
        <v>192</v>
      </c>
      <c r="H953" t="s">
        <v>25</v>
      </c>
      <c r="I953" s="6">
        <v>23320</v>
      </c>
      <c r="J953" s="7">
        <v>57533</v>
      </c>
      <c r="K953" s="8">
        <v>40667</v>
      </c>
      <c r="L953" s="9">
        <v>0.185752314814815</v>
      </c>
      <c r="M953" s="10">
        <v>3</v>
      </c>
      <c r="N953" s="8" t="str">
        <f t="shared" si="28"/>
        <v>May</v>
      </c>
      <c r="O953">
        <f t="shared" si="29"/>
        <v>2011</v>
      </c>
      <c r="V953" s="6"/>
      <c r="X953" s="8"/>
      <c r="Y953" s="8"/>
      <c r="AA953" s="18"/>
    </row>
    <row r="954" spans="2:27">
      <c r="B954" s="3" t="s">
        <v>3415</v>
      </c>
      <c r="C954" t="s">
        <v>1877</v>
      </c>
      <c r="D954" t="s">
        <v>3416</v>
      </c>
      <c r="E954" t="s">
        <v>3417</v>
      </c>
      <c r="F954" t="s">
        <v>1438</v>
      </c>
      <c r="G954" t="s">
        <v>149</v>
      </c>
      <c r="H954" t="s">
        <v>27</v>
      </c>
      <c r="I954" s="6">
        <v>94536</v>
      </c>
      <c r="J954" s="7">
        <v>57304</v>
      </c>
      <c r="K954" s="8">
        <v>40662</v>
      </c>
      <c r="L954" s="9">
        <v>0.477326388888889</v>
      </c>
      <c r="M954" s="10">
        <v>3</v>
      </c>
      <c r="N954" s="8" t="str">
        <f t="shared" si="28"/>
        <v>Apr</v>
      </c>
      <c r="O954">
        <f t="shared" si="29"/>
        <v>2011</v>
      </c>
      <c r="V954" s="6"/>
      <c r="X954" s="8"/>
      <c r="Y954" s="8"/>
      <c r="AA954" s="18"/>
    </row>
    <row r="955" spans="2:27">
      <c r="B955" s="3" t="s">
        <v>3418</v>
      </c>
      <c r="C955" t="s">
        <v>444</v>
      </c>
      <c r="D955" t="s">
        <v>3419</v>
      </c>
      <c r="E955" t="s">
        <v>3420</v>
      </c>
      <c r="F955" t="s">
        <v>121</v>
      </c>
      <c r="G955" t="s">
        <v>122</v>
      </c>
      <c r="H955" t="s">
        <v>25</v>
      </c>
      <c r="I955" s="6">
        <v>35801</v>
      </c>
      <c r="J955" s="19">
        <v>57061</v>
      </c>
      <c r="K955" s="8">
        <v>40710</v>
      </c>
      <c r="L955" s="9">
        <v>0.154155092592593</v>
      </c>
      <c r="M955" s="10">
        <v>2</v>
      </c>
      <c r="N955" s="8" t="str">
        <f t="shared" si="28"/>
        <v>Jun</v>
      </c>
      <c r="O955">
        <f t="shared" si="29"/>
        <v>2011</v>
      </c>
      <c r="V955" s="6"/>
      <c r="X955" s="8"/>
      <c r="Y955" s="8"/>
      <c r="AA955" s="18"/>
    </row>
    <row r="956" spans="2:15">
      <c r="B956" s="3" t="s">
        <v>3421</v>
      </c>
      <c r="C956" t="s">
        <v>803</v>
      </c>
      <c r="D956" t="s">
        <v>3422</v>
      </c>
      <c r="E956" t="s">
        <v>3423</v>
      </c>
      <c r="F956" t="s">
        <v>2286</v>
      </c>
      <c r="G956" t="s">
        <v>80</v>
      </c>
      <c r="H956" t="s">
        <v>25</v>
      </c>
      <c r="I956" s="6">
        <v>33024</v>
      </c>
      <c r="J956" s="7">
        <v>56576</v>
      </c>
      <c r="K956" s="8">
        <v>41205</v>
      </c>
      <c r="L956" s="9">
        <v>0.613310185185185</v>
      </c>
      <c r="M956" s="10">
        <v>3</v>
      </c>
      <c r="N956" s="8" t="str">
        <f t="shared" si="28"/>
        <v>Oct</v>
      </c>
      <c r="O956">
        <f t="shared" si="29"/>
        <v>2012</v>
      </c>
    </row>
    <row r="957" spans="2:27">
      <c r="B957" s="3" t="s">
        <v>3424</v>
      </c>
      <c r="C957" t="s">
        <v>358</v>
      </c>
      <c r="D957" t="s">
        <v>3425</v>
      </c>
      <c r="E957" t="s">
        <v>3426</v>
      </c>
      <c r="F957" t="s">
        <v>2069</v>
      </c>
      <c r="G957" t="s">
        <v>2070</v>
      </c>
      <c r="H957" t="s">
        <v>23</v>
      </c>
      <c r="I957" s="6">
        <v>57102</v>
      </c>
      <c r="J957" s="7">
        <v>56383</v>
      </c>
      <c r="K957" s="8">
        <v>40552</v>
      </c>
      <c r="L957" s="9">
        <v>0.060625</v>
      </c>
      <c r="M957" s="10">
        <v>1</v>
      </c>
      <c r="N957" s="8" t="str">
        <f t="shared" si="28"/>
        <v>Jan</v>
      </c>
      <c r="O957">
        <f t="shared" si="29"/>
        <v>2011</v>
      </c>
      <c r="V957" s="6"/>
      <c r="X957" s="8"/>
      <c r="Y957" s="8"/>
      <c r="AA957" s="18"/>
    </row>
    <row r="958" spans="2:27">
      <c r="B958" s="3" t="s">
        <v>3427</v>
      </c>
      <c r="C958" t="s">
        <v>524</v>
      </c>
      <c r="D958" t="s">
        <v>3428</v>
      </c>
      <c r="E958" t="s">
        <v>3429</v>
      </c>
      <c r="F958" t="s">
        <v>706</v>
      </c>
      <c r="G958" t="s">
        <v>707</v>
      </c>
      <c r="H958" t="s">
        <v>24</v>
      </c>
      <c r="I958" s="6">
        <v>10701</v>
      </c>
      <c r="J958" s="7">
        <v>55888</v>
      </c>
      <c r="K958" s="8">
        <v>40899</v>
      </c>
      <c r="L958" s="9">
        <v>0.401284722222222</v>
      </c>
      <c r="M958" s="10">
        <v>1</v>
      </c>
      <c r="N958" s="8" t="str">
        <f t="shared" si="28"/>
        <v>Dec</v>
      </c>
      <c r="O958">
        <f t="shared" si="29"/>
        <v>2011</v>
      </c>
      <c r="V958" s="6"/>
      <c r="X958" s="8"/>
      <c r="Y958" s="8"/>
      <c r="AA958" s="18"/>
    </row>
    <row r="959" spans="2:27">
      <c r="B959" s="3" t="s">
        <v>3430</v>
      </c>
      <c r="C959" t="s">
        <v>418</v>
      </c>
      <c r="D959" t="s">
        <v>3431</v>
      </c>
      <c r="E959" t="s">
        <v>3432</v>
      </c>
      <c r="F959" t="s">
        <v>1490</v>
      </c>
      <c r="G959" t="s">
        <v>93</v>
      </c>
      <c r="H959" t="s">
        <v>23</v>
      </c>
      <c r="I959" s="6">
        <v>46601</v>
      </c>
      <c r="J959" s="7">
        <v>55773</v>
      </c>
      <c r="K959" s="8">
        <v>40674</v>
      </c>
      <c r="L959" s="9">
        <v>0.734502314814815</v>
      </c>
      <c r="M959" s="10">
        <v>3</v>
      </c>
      <c r="N959" s="8" t="str">
        <f t="shared" si="28"/>
        <v>May</v>
      </c>
      <c r="O959">
        <f t="shared" si="29"/>
        <v>2011</v>
      </c>
      <c r="V959" s="6"/>
      <c r="X959" s="8"/>
      <c r="Y959" s="8"/>
      <c r="AA959" s="18"/>
    </row>
    <row r="960" spans="2:15">
      <c r="B960" s="3" t="s">
        <v>3433</v>
      </c>
      <c r="C960" t="s">
        <v>477</v>
      </c>
      <c r="D960" t="s">
        <v>3434</v>
      </c>
      <c r="E960" t="s">
        <v>3435</v>
      </c>
      <c r="F960" t="s">
        <v>1090</v>
      </c>
      <c r="G960" t="s">
        <v>149</v>
      </c>
      <c r="H960" t="s">
        <v>27</v>
      </c>
      <c r="I960" s="6">
        <v>92008</v>
      </c>
      <c r="J960" s="7">
        <v>55277</v>
      </c>
      <c r="K960" s="8">
        <v>41199</v>
      </c>
      <c r="L960" s="9">
        <v>0.0672337962962963</v>
      </c>
      <c r="M960" s="10">
        <v>2</v>
      </c>
      <c r="N960" s="8" t="str">
        <f t="shared" si="28"/>
        <v>Oct</v>
      </c>
      <c r="O960">
        <f t="shared" si="29"/>
        <v>2012</v>
      </c>
    </row>
    <row r="961" spans="2:15">
      <c r="B961" s="3" t="s">
        <v>3436</v>
      </c>
      <c r="C961" t="s">
        <v>129</v>
      </c>
      <c r="D961" t="s">
        <v>3437</v>
      </c>
      <c r="E961" t="s">
        <v>3438</v>
      </c>
      <c r="F961" t="s">
        <v>1394</v>
      </c>
      <c r="G961" t="s">
        <v>707</v>
      </c>
      <c r="H961" t="s">
        <v>24</v>
      </c>
      <c r="I961" s="6">
        <v>14604</v>
      </c>
      <c r="J961" s="7">
        <v>54864</v>
      </c>
      <c r="K961" s="8">
        <v>41576</v>
      </c>
      <c r="L961" s="9">
        <v>0.625335648148148</v>
      </c>
      <c r="M961" s="10">
        <v>4</v>
      </c>
      <c r="N961" s="8" t="str">
        <f t="shared" si="28"/>
        <v>Oct</v>
      </c>
      <c r="O961">
        <f t="shared" si="29"/>
        <v>2013</v>
      </c>
    </row>
    <row r="962" spans="2:27">
      <c r="B962" s="3" t="s">
        <v>3439</v>
      </c>
      <c r="C962" t="s">
        <v>803</v>
      </c>
      <c r="D962" t="s">
        <v>3440</v>
      </c>
      <c r="E962" t="s">
        <v>3441</v>
      </c>
      <c r="F962" t="s">
        <v>540</v>
      </c>
      <c r="G962" t="s">
        <v>149</v>
      </c>
      <c r="H962" t="s">
        <v>27</v>
      </c>
      <c r="I962" s="6">
        <v>91767</v>
      </c>
      <c r="J962" s="7">
        <v>54597</v>
      </c>
      <c r="K962" s="8">
        <v>40906</v>
      </c>
      <c r="L962" s="9">
        <v>0.338368055555556</v>
      </c>
      <c r="M962" s="10">
        <v>2</v>
      </c>
      <c r="N962" s="8" t="str">
        <f t="shared" si="28"/>
        <v>Dec</v>
      </c>
      <c r="O962">
        <f t="shared" si="29"/>
        <v>2011</v>
      </c>
      <c r="V962" s="6"/>
      <c r="X962" s="8"/>
      <c r="Y962" s="8"/>
      <c r="AA962" s="18"/>
    </row>
    <row r="963" spans="2:15">
      <c r="B963" s="3" t="s">
        <v>3442</v>
      </c>
      <c r="C963" t="s">
        <v>293</v>
      </c>
      <c r="D963" t="s">
        <v>3443</v>
      </c>
      <c r="E963" t="s">
        <v>3444</v>
      </c>
      <c r="F963" t="s">
        <v>1006</v>
      </c>
      <c r="G963" t="s">
        <v>149</v>
      </c>
      <c r="H963" t="s">
        <v>27</v>
      </c>
      <c r="I963" s="6">
        <v>91761</v>
      </c>
      <c r="J963" s="7">
        <v>54502</v>
      </c>
      <c r="K963" s="8">
        <v>40922</v>
      </c>
      <c r="L963" s="9">
        <v>0.762858796296296</v>
      </c>
      <c r="M963" s="10">
        <v>3</v>
      </c>
      <c r="N963" s="8" t="str">
        <f t="shared" si="28"/>
        <v>Jan</v>
      </c>
      <c r="O963">
        <f t="shared" si="29"/>
        <v>2012</v>
      </c>
    </row>
    <row r="964" spans="2:15">
      <c r="B964" s="3" t="s">
        <v>3445</v>
      </c>
      <c r="C964" t="s">
        <v>892</v>
      </c>
      <c r="D964" t="s">
        <v>3446</v>
      </c>
      <c r="E964" t="s">
        <v>3447</v>
      </c>
      <c r="F964" t="s">
        <v>470</v>
      </c>
      <c r="G964" t="s">
        <v>471</v>
      </c>
      <c r="H964" t="s">
        <v>24</v>
      </c>
      <c r="I964" s="6" t="s">
        <v>472</v>
      </c>
      <c r="J964" s="7">
        <v>53347</v>
      </c>
      <c r="K964" s="8">
        <v>41288</v>
      </c>
      <c r="L964" s="9">
        <v>0.419444444444444</v>
      </c>
      <c r="M964" s="10">
        <v>3</v>
      </c>
      <c r="N964" s="8" t="str">
        <f t="shared" ref="N964:N1001" si="30">TEXT(K964,"MMM")</f>
        <v>Jan</v>
      </c>
      <c r="O964">
        <f t="shared" ref="O964:O1001" si="31">YEAR(K964)</f>
        <v>2013</v>
      </c>
    </row>
    <row r="965" spans="2:15">
      <c r="B965" s="3" t="s">
        <v>3448</v>
      </c>
      <c r="C965" t="s">
        <v>765</v>
      </c>
      <c r="D965" t="s">
        <v>3449</v>
      </c>
      <c r="E965" t="s">
        <v>3450</v>
      </c>
      <c r="F965" t="s">
        <v>73</v>
      </c>
      <c r="G965" t="s">
        <v>74</v>
      </c>
      <c r="H965" t="s">
        <v>25</v>
      </c>
      <c r="I965" s="6">
        <v>31901</v>
      </c>
      <c r="J965" s="7">
        <v>53141</v>
      </c>
      <c r="K965" s="8">
        <v>41352</v>
      </c>
      <c r="L965" s="9">
        <v>0.683263888888889</v>
      </c>
      <c r="M965" s="10">
        <v>2</v>
      </c>
      <c r="N965" s="8" t="str">
        <f t="shared" si="30"/>
        <v>Mar</v>
      </c>
      <c r="O965">
        <f t="shared" si="31"/>
        <v>2013</v>
      </c>
    </row>
    <row r="966" spans="2:15">
      <c r="B966" s="3" t="s">
        <v>3451</v>
      </c>
      <c r="C966" t="s">
        <v>458</v>
      </c>
      <c r="D966" t="s">
        <v>3452</v>
      </c>
      <c r="E966" t="s">
        <v>3453</v>
      </c>
      <c r="F966" t="s">
        <v>1394</v>
      </c>
      <c r="G966" t="s">
        <v>707</v>
      </c>
      <c r="H966" t="s">
        <v>24</v>
      </c>
      <c r="I966" s="6">
        <v>14604</v>
      </c>
      <c r="J966" s="7">
        <v>52832</v>
      </c>
      <c r="K966" s="8">
        <v>41057</v>
      </c>
      <c r="L966" s="9">
        <v>0.53412037037037</v>
      </c>
      <c r="M966" s="10">
        <v>3</v>
      </c>
      <c r="N966" s="8" t="str">
        <f t="shared" si="30"/>
        <v>May</v>
      </c>
      <c r="O966">
        <f t="shared" si="31"/>
        <v>2012</v>
      </c>
    </row>
    <row r="967" spans="2:15">
      <c r="B967" s="3" t="s">
        <v>3454</v>
      </c>
      <c r="C967" t="s">
        <v>1877</v>
      </c>
      <c r="D967" t="s">
        <v>3455</v>
      </c>
      <c r="E967" t="s">
        <v>3456</v>
      </c>
      <c r="F967" t="s">
        <v>3203</v>
      </c>
      <c r="G967" t="s">
        <v>149</v>
      </c>
      <c r="H967" t="s">
        <v>27</v>
      </c>
      <c r="I967" s="6">
        <v>94702</v>
      </c>
      <c r="J967" s="7">
        <v>52776</v>
      </c>
      <c r="K967" s="8">
        <v>41632</v>
      </c>
      <c r="L967" s="9">
        <v>0.582222222222222</v>
      </c>
      <c r="M967" s="10">
        <v>2</v>
      </c>
      <c r="N967" s="8" t="str">
        <f t="shared" si="30"/>
        <v>Dec</v>
      </c>
      <c r="O967">
        <f t="shared" si="31"/>
        <v>2013</v>
      </c>
    </row>
    <row r="968" spans="2:15">
      <c r="B968" s="3" t="s">
        <v>3457</v>
      </c>
      <c r="C968" t="s">
        <v>1096</v>
      </c>
      <c r="D968" t="s">
        <v>3458</v>
      </c>
      <c r="E968" t="s">
        <v>3459</v>
      </c>
      <c r="F968" t="s">
        <v>1132</v>
      </c>
      <c r="G968" t="s">
        <v>160</v>
      </c>
      <c r="H968" t="s">
        <v>25</v>
      </c>
      <c r="I968" s="6">
        <v>37402</v>
      </c>
      <c r="J968" s="7">
        <v>52536</v>
      </c>
      <c r="K968" s="8">
        <v>40991</v>
      </c>
      <c r="L968" s="9">
        <v>0.609375</v>
      </c>
      <c r="M968" s="10">
        <v>1</v>
      </c>
      <c r="N968" s="8" t="str">
        <f t="shared" si="30"/>
        <v>Mar</v>
      </c>
      <c r="O968">
        <f t="shared" si="31"/>
        <v>2012</v>
      </c>
    </row>
    <row r="969" spans="2:27">
      <c r="B969" s="3" t="s">
        <v>3460</v>
      </c>
      <c r="C969" t="s">
        <v>917</v>
      </c>
      <c r="D969" t="s">
        <v>3461</v>
      </c>
      <c r="E969" t="s">
        <v>3462</v>
      </c>
      <c r="F969" t="s">
        <v>286</v>
      </c>
      <c r="G969" t="s">
        <v>208</v>
      </c>
      <c r="H969" t="s">
        <v>26</v>
      </c>
      <c r="I969" s="6">
        <v>78401</v>
      </c>
      <c r="J969" s="7">
        <v>52041</v>
      </c>
      <c r="K969" s="8">
        <v>40685</v>
      </c>
      <c r="L969" s="9">
        <v>0.207951388888889</v>
      </c>
      <c r="M969" s="10">
        <v>1</v>
      </c>
      <c r="N969" s="8" t="str">
        <f t="shared" si="30"/>
        <v>May</v>
      </c>
      <c r="O969">
        <f t="shared" si="31"/>
        <v>2011</v>
      </c>
      <c r="V969" s="6"/>
      <c r="X969" s="8"/>
      <c r="Y969" s="8"/>
      <c r="AA969" s="18"/>
    </row>
    <row r="970" spans="2:15">
      <c r="B970" s="3" t="s">
        <v>3463</v>
      </c>
      <c r="C970" t="s">
        <v>1742</v>
      </c>
      <c r="D970" t="s">
        <v>3464</v>
      </c>
      <c r="E970" t="s">
        <v>3465</v>
      </c>
      <c r="F970" t="s">
        <v>702</v>
      </c>
      <c r="G970" t="s">
        <v>486</v>
      </c>
      <c r="H970" t="s">
        <v>25</v>
      </c>
      <c r="I970" s="6">
        <v>70801</v>
      </c>
      <c r="J970" s="7">
        <v>51960</v>
      </c>
      <c r="K970" s="8">
        <v>41548</v>
      </c>
      <c r="L970" s="9">
        <v>0.00620370370370371</v>
      </c>
      <c r="M970" s="10">
        <v>2</v>
      </c>
      <c r="N970" s="8" t="str">
        <f t="shared" si="30"/>
        <v>Oct</v>
      </c>
      <c r="O970">
        <f t="shared" si="31"/>
        <v>2013</v>
      </c>
    </row>
    <row r="971" spans="2:27">
      <c r="B971" s="3" t="s">
        <v>3466</v>
      </c>
      <c r="C971" t="s">
        <v>198</v>
      </c>
      <c r="D971" t="s">
        <v>3467</v>
      </c>
      <c r="E971" t="s">
        <v>3468</v>
      </c>
      <c r="F971" t="s">
        <v>2109</v>
      </c>
      <c r="G971" t="s">
        <v>149</v>
      </c>
      <c r="H971" t="s">
        <v>27</v>
      </c>
      <c r="I971" s="6">
        <v>94590</v>
      </c>
      <c r="J971" s="7">
        <v>51812</v>
      </c>
      <c r="K971" s="8">
        <v>40895</v>
      </c>
      <c r="L971" s="9">
        <v>0.0588310185185185</v>
      </c>
      <c r="M971" s="10">
        <v>1</v>
      </c>
      <c r="N971" s="8" t="str">
        <f t="shared" si="30"/>
        <v>Dec</v>
      </c>
      <c r="O971">
        <f t="shared" si="31"/>
        <v>2011</v>
      </c>
      <c r="X971" s="8"/>
      <c r="Y971" s="8"/>
      <c r="AA971" s="18"/>
    </row>
    <row r="972" spans="2:15">
      <c r="B972" s="3" t="s">
        <v>3469</v>
      </c>
      <c r="C972" t="s">
        <v>135</v>
      </c>
      <c r="D972" t="s">
        <v>3470</v>
      </c>
      <c r="E972" t="s">
        <v>3471</v>
      </c>
      <c r="F972" t="s">
        <v>365</v>
      </c>
      <c r="G972" t="s">
        <v>99</v>
      </c>
      <c r="H972" t="s">
        <v>23</v>
      </c>
      <c r="I972" s="6">
        <v>67202</v>
      </c>
      <c r="J972" s="7">
        <v>51232</v>
      </c>
      <c r="K972" s="8">
        <v>41047</v>
      </c>
      <c r="L972" s="9">
        <v>0.425925925925926</v>
      </c>
      <c r="M972" s="10">
        <v>3</v>
      </c>
      <c r="N972" s="8" t="str">
        <f t="shared" si="30"/>
        <v>May</v>
      </c>
      <c r="O972">
        <f t="shared" si="31"/>
        <v>2012</v>
      </c>
    </row>
    <row r="973" spans="2:27">
      <c r="B973" s="3" t="s">
        <v>3472</v>
      </c>
      <c r="C973" t="s">
        <v>353</v>
      </c>
      <c r="D973" t="s">
        <v>3473</v>
      </c>
      <c r="E973" t="s">
        <v>3474</v>
      </c>
      <c r="F973" t="s">
        <v>716</v>
      </c>
      <c r="G973" t="s">
        <v>351</v>
      </c>
      <c r="H973" t="s">
        <v>23</v>
      </c>
      <c r="I973" s="6">
        <v>54302</v>
      </c>
      <c r="J973" s="7">
        <v>50471</v>
      </c>
      <c r="K973" s="8">
        <v>40713</v>
      </c>
      <c r="L973" s="9">
        <v>0.184780092592593</v>
      </c>
      <c r="M973" s="10">
        <v>1</v>
      </c>
      <c r="N973" s="8" t="str">
        <f t="shared" si="30"/>
        <v>Jun</v>
      </c>
      <c r="O973">
        <f t="shared" si="31"/>
        <v>2011</v>
      </c>
      <c r="V973" s="8"/>
      <c r="X973" s="8"/>
      <c r="Y973" s="8"/>
      <c r="AA973" s="18"/>
    </row>
    <row r="974" spans="2:27">
      <c r="B974" s="3" t="s">
        <v>3475</v>
      </c>
      <c r="C974" t="s">
        <v>1662</v>
      </c>
      <c r="D974" t="s">
        <v>3476</v>
      </c>
      <c r="E974" t="s">
        <v>3477</v>
      </c>
      <c r="F974" t="s">
        <v>3478</v>
      </c>
      <c r="G974" t="s">
        <v>68</v>
      </c>
      <c r="H974" t="s">
        <v>26</v>
      </c>
      <c r="I974" s="6">
        <v>85224</v>
      </c>
      <c r="J974" s="7">
        <v>49607</v>
      </c>
      <c r="K974" s="8">
        <v>40594</v>
      </c>
      <c r="L974" s="9">
        <v>0.0217245370370371</v>
      </c>
      <c r="M974" s="10">
        <v>1</v>
      </c>
      <c r="N974" s="8" t="str">
        <f t="shared" si="30"/>
        <v>Feb</v>
      </c>
      <c r="O974">
        <f t="shared" si="31"/>
        <v>2011</v>
      </c>
      <c r="V974" s="6"/>
      <c r="X974" s="8"/>
      <c r="Y974" s="8"/>
      <c r="AA974" s="18"/>
    </row>
    <row r="975" spans="2:15">
      <c r="B975" s="3" t="s">
        <v>3479</v>
      </c>
      <c r="C975" t="s">
        <v>1630</v>
      </c>
      <c r="D975" t="s">
        <v>3480</v>
      </c>
      <c r="E975" t="s">
        <v>3481</v>
      </c>
      <c r="F975" t="s">
        <v>2166</v>
      </c>
      <c r="G975" t="s">
        <v>665</v>
      </c>
      <c r="H975" t="s">
        <v>23</v>
      </c>
      <c r="I975" s="6">
        <v>60540</v>
      </c>
      <c r="J975" s="7">
        <v>48711</v>
      </c>
      <c r="K975" s="8">
        <v>40933</v>
      </c>
      <c r="L975" s="9">
        <v>0.959722222222222</v>
      </c>
      <c r="M975" s="10">
        <v>3</v>
      </c>
      <c r="N975" s="8" t="str">
        <f t="shared" si="30"/>
        <v>Jan</v>
      </c>
      <c r="O975">
        <f t="shared" si="31"/>
        <v>2012</v>
      </c>
    </row>
    <row r="976" spans="2:27">
      <c r="B976" s="3" t="s">
        <v>3482</v>
      </c>
      <c r="C976" t="s">
        <v>982</v>
      </c>
      <c r="D976" t="s">
        <v>3483</v>
      </c>
      <c r="E976" t="s">
        <v>3484</v>
      </c>
      <c r="F976" t="s">
        <v>1221</v>
      </c>
      <c r="G976" t="s">
        <v>208</v>
      </c>
      <c r="H976" t="s">
        <v>26</v>
      </c>
      <c r="I976" s="6">
        <v>79601</v>
      </c>
      <c r="J976" s="7">
        <v>48698</v>
      </c>
      <c r="K976" s="8">
        <v>40907</v>
      </c>
      <c r="L976" s="9">
        <v>0.410601851851852</v>
      </c>
      <c r="M976" s="10">
        <v>2</v>
      </c>
      <c r="N976" s="8" t="str">
        <f t="shared" si="30"/>
        <v>Dec</v>
      </c>
      <c r="O976">
        <f t="shared" si="31"/>
        <v>2011</v>
      </c>
      <c r="V976" s="6"/>
      <c r="X976" s="8"/>
      <c r="Y976" s="8"/>
      <c r="AA976" s="18"/>
    </row>
    <row r="977" spans="2:15">
      <c r="B977" s="3" t="s">
        <v>3485</v>
      </c>
      <c r="C977" t="s">
        <v>1678</v>
      </c>
      <c r="D977" t="s">
        <v>3486</v>
      </c>
      <c r="E977" t="s">
        <v>3487</v>
      </c>
      <c r="F977" t="s">
        <v>1843</v>
      </c>
      <c r="G977" t="s">
        <v>104</v>
      </c>
      <c r="H977" t="s">
        <v>23</v>
      </c>
      <c r="I977" s="6">
        <v>49503</v>
      </c>
      <c r="J977" s="7">
        <v>48609</v>
      </c>
      <c r="K977" s="8">
        <v>40947</v>
      </c>
      <c r="L977" s="9">
        <v>0.942164351851852</v>
      </c>
      <c r="M977" s="10">
        <v>2</v>
      </c>
      <c r="N977" s="8" t="str">
        <f t="shared" si="30"/>
        <v>Feb</v>
      </c>
      <c r="O977">
        <f t="shared" si="31"/>
        <v>2012</v>
      </c>
    </row>
    <row r="978" spans="2:15">
      <c r="B978" s="3" t="s">
        <v>3488</v>
      </c>
      <c r="C978" t="s">
        <v>145</v>
      </c>
      <c r="D978" t="s">
        <v>3489</v>
      </c>
      <c r="E978" t="s">
        <v>3490</v>
      </c>
      <c r="F978" t="s">
        <v>2279</v>
      </c>
      <c r="G978" t="s">
        <v>149</v>
      </c>
      <c r="H978" t="s">
        <v>27</v>
      </c>
      <c r="I978" s="6">
        <v>90650</v>
      </c>
      <c r="J978" s="7">
        <v>47826</v>
      </c>
      <c r="K978" s="8">
        <v>41143</v>
      </c>
      <c r="L978" s="9">
        <v>0.565173611111111</v>
      </c>
      <c r="M978" s="10">
        <v>2</v>
      </c>
      <c r="N978" s="8" t="str">
        <f t="shared" si="30"/>
        <v>Aug</v>
      </c>
      <c r="O978">
        <f t="shared" si="31"/>
        <v>2012</v>
      </c>
    </row>
    <row r="979" spans="2:15">
      <c r="B979" s="3" t="s">
        <v>3491</v>
      </c>
      <c r="C979" t="s">
        <v>450</v>
      </c>
      <c r="D979" t="s">
        <v>3492</v>
      </c>
      <c r="E979" t="s">
        <v>3493</v>
      </c>
      <c r="F979" t="s">
        <v>1550</v>
      </c>
      <c r="G979" t="s">
        <v>1551</v>
      </c>
      <c r="H979" t="s">
        <v>26</v>
      </c>
      <c r="I979" s="6">
        <v>87102</v>
      </c>
      <c r="J979" s="7">
        <v>47700</v>
      </c>
      <c r="K979" s="8">
        <v>41082</v>
      </c>
      <c r="L979" s="9">
        <v>0.56212962962963</v>
      </c>
      <c r="M979" s="10">
        <v>1</v>
      </c>
      <c r="N979" s="8" t="str">
        <f t="shared" si="30"/>
        <v>Jun</v>
      </c>
      <c r="O979">
        <f t="shared" si="31"/>
        <v>2012</v>
      </c>
    </row>
    <row r="980" spans="2:15">
      <c r="B980" s="3" t="s">
        <v>3494</v>
      </c>
      <c r="C980" t="s">
        <v>1313</v>
      </c>
      <c r="D980" t="s">
        <v>3495</v>
      </c>
      <c r="E980" s="81" t="s">
        <v>3496</v>
      </c>
      <c r="F980" s="81" t="s">
        <v>175</v>
      </c>
      <c r="G980" t="s">
        <v>104</v>
      </c>
      <c r="H980" t="s">
        <v>23</v>
      </c>
      <c r="I980" s="6">
        <v>48906</v>
      </c>
      <c r="J980" s="7">
        <v>47410</v>
      </c>
      <c r="K980" s="8">
        <v>41090</v>
      </c>
      <c r="L980" s="9">
        <v>0.102280092592593</v>
      </c>
      <c r="M980" s="10">
        <v>1</v>
      </c>
      <c r="N980" s="8" t="str">
        <f t="shared" si="30"/>
        <v>Jun</v>
      </c>
      <c r="O980">
        <f t="shared" si="31"/>
        <v>2012</v>
      </c>
    </row>
    <row r="981" spans="2:15">
      <c r="B981" s="3" t="s">
        <v>3497</v>
      </c>
      <c r="C981" t="s">
        <v>864</v>
      </c>
      <c r="D981" t="s">
        <v>3498</v>
      </c>
      <c r="E981" t="s">
        <v>3499</v>
      </c>
      <c r="F981" t="s">
        <v>301</v>
      </c>
      <c r="G981" t="s">
        <v>214</v>
      </c>
      <c r="H981" t="s">
        <v>24</v>
      </c>
      <c r="I981" s="6" t="s">
        <v>302</v>
      </c>
      <c r="J981" s="7">
        <v>47369</v>
      </c>
      <c r="K981" s="8">
        <v>40953</v>
      </c>
      <c r="L981" s="9">
        <v>0.850844907407407</v>
      </c>
      <c r="M981" s="10">
        <v>3</v>
      </c>
      <c r="N981" s="8" t="str">
        <f t="shared" si="30"/>
        <v>Feb</v>
      </c>
      <c r="O981">
        <f t="shared" si="31"/>
        <v>2012</v>
      </c>
    </row>
    <row r="982" spans="2:15">
      <c r="B982" s="3" t="s">
        <v>3500</v>
      </c>
      <c r="C982" t="s">
        <v>770</v>
      </c>
      <c r="D982" t="s">
        <v>3501</v>
      </c>
      <c r="E982" t="s">
        <v>3502</v>
      </c>
      <c r="F982" t="s">
        <v>1613</v>
      </c>
      <c r="G982" t="s">
        <v>208</v>
      </c>
      <c r="H982" t="s">
        <v>26</v>
      </c>
      <c r="I982" s="6">
        <v>77502</v>
      </c>
      <c r="J982" s="7">
        <v>46015</v>
      </c>
      <c r="K982" s="8">
        <v>41036</v>
      </c>
      <c r="L982" s="9">
        <v>0.504421296296296</v>
      </c>
      <c r="M982" s="10">
        <v>1</v>
      </c>
      <c r="N982" s="8" t="str">
        <f t="shared" si="30"/>
        <v>May</v>
      </c>
      <c r="O982">
        <f t="shared" si="31"/>
        <v>2012</v>
      </c>
    </row>
    <row r="983" spans="2:15">
      <c r="B983" s="3" t="s">
        <v>3503</v>
      </c>
      <c r="C983" t="s">
        <v>594</v>
      </c>
      <c r="D983" t="s">
        <v>3504</v>
      </c>
      <c r="E983" t="s">
        <v>3505</v>
      </c>
      <c r="F983" t="s">
        <v>1289</v>
      </c>
      <c r="G983" t="s">
        <v>1290</v>
      </c>
      <c r="H983" t="s">
        <v>25</v>
      </c>
      <c r="I983" s="6">
        <v>40202</v>
      </c>
      <c r="J983" s="7">
        <v>45545</v>
      </c>
      <c r="K983" s="8">
        <v>41045</v>
      </c>
      <c r="L983" s="9">
        <v>0.200532407407407</v>
      </c>
      <c r="M983" s="10">
        <v>2</v>
      </c>
      <c r="N983" s="8" t="str">
        <f t="shared" si="30"/>
        <v>May</v>
      </c>
      <c r="O983">
        <f t="shared" si="31"/>
        <v>2012</v>
      </c>
    </row>
    <row r="984" spans="2:27">
      <c r="B984" s="3" t="s">
        <v>3506</v>
      </c>
      <c r="C984" t="s">
        <v>372</v>
      </c>
      <c r="D984" t="s">
        <v>3507</v>
      </c>
      <c r="E984" t="s">
        <v>3508</v>
      </c>
      <c r="F984" t="s">
        <v>2219</v>
      </c>
      <c r="G984" t="s">
        <v>448</v>
      </c>
      <c r="H984" t="s">
        <v>27</v>
      </c>
      <c r="I984" s="6">
        <v>97201</v>
      </c>
      <c r="J984" s="7">
        <v>44978</v>
      </c>
      <c r="K984" s="8">
        <v>40649</v>
      </c>
      <c r="L984" s="9">
        <v>0.0971759259259259</v>
      </c>
      <c r="M984" s="10">
        <v>3</v>
      </c>
      <c r="N984" s="8" t="str">
        <f t="shared" si="30"/>
        <v>Apr</v>
      </c>
      <c r="O984">
        <f t="shared" si="31"/>
        <v>2011</v>
      </c>
      <c r="V984" s="6"/>
      <c r="X984" s="8"/>
      <c r="Y984" s="8"/>
      <c r="AA984" s="18"/>
    </row>
    <row r="985" spans="2:15">
      <c r="B985" s="3" t="s">
        <v>3509</v>
      </c>
      <c r="C985" t="s">
        <v>288</v>
      </c>
      <c r="D985" t="s">
        <v>3510</v>
      </c>
      <c r="E985" t="s">
        <v>3511</v>
      </c>
      <c r="F985" t="s">
        <v>2083</v>
      </c>
      <c r="G985" t="s">
        <v>665</v>
      </c>
      <c r="H985" t="s">
        <v>23</v>
      </c>
      <c r="I985" s="6">
        <v>61101</v>
      </c>
      <c r="J985" s="7">
        <v>43420</v>
      </c>
      <c r="K985" s="8">
        <v>41199</v>
      </c>
      <c r="L985" s="9">
        <v>0.559328703703704</v>
      </c>
      <c r="M985" s="10">
        <v>2</v>
      </c>
      <c r="N985" s="8" t="str">
        <f t="shared" si="30"/>
        <v>Oct</v>
      </c>
      <c r="O985">
        <f t="shared" si="31"/>
        <v>2012</v>
      </c>
    </row>
    <row r="986" spans="2:15">
      <c r="B986" s="3" t="s">
        <v>3512</v>
      </c>
      <c r="C986" t="s">
        <v>70</v>
      </c>
      <c r="D986" t="s">
        <v>3513</v>
      </c>
      <c r="E986" t="s">
        <v>3514</v>
      </c>
      <c r="F986" t="s">
        <v>225</v>
      </c>
      <c r="G986" t="s">
        <v>208</v>
      </c>
      <c r="H986" t="s">
        <v>26</v>
      </c>
      <c r="I986" s="6">
        <v>75006</v>
      </c>
      <c r="J986" s="7">
        <v>43247</v>
      </c>
      <c r="K986" s="8">
        <v>41020</v>
      </c>
      <c r="L986" s="9">
        <v>0.883229166666667</v>
      </c>
      <c r="M986" s="10">
        <v>2</v>
      </c>
      <c r="N986" s="8" t="str">
        <f t="shared" si="30"/>
        <v>Apr</v>
      </c>
      <c r="O986">
        <f t="shared" si="31"/>
        <v>2012</v>
      </c>
    </row>
    <row r="987" spans="2:27">
      <c r="B987" s="3" t="s">
        <v>3515</v>
      </c>
      <c r="C987" t="s">
        <v>304</v>
      </c>
      <c r="D987" t="s">
        <v>3516</v>
      </c>
      <c r="E987" t="s">
        <v>3517</v>
      </c>
      <c r="F987" t="s">
        <v>154</v>
      </c>
      <c r="G987" t="s">
        <v>149</v>
      </c>
      <c r="H987" t="s">
        <v>27</v>
      </c>
      <c r="I987" s="6">
        <v>93001</v>
      </c>
      <c r="J987" s="7">
        <v>43038</v>
      </c>
      <c r="K987" s="8">
        <v>40589</v>
      </c>
      <c r="L987" s="9">
        <v>0.0745717592592593</v>
      </c>
      <c r="M987" s="10">
        <v>1</v>
      </c>
      <c r="N987" s="8" t="str">
        <f t="shared" si="30"/>
        <v>Feb</v>
      </c>
      <c r="O987">
        <f t="shared" si="31"/>
        <v>2011</v>
      </c>
      <c r="V987" s="6"/>
      <c r="X987" s="8"/>
      <c r="Y987" s="8"/>
      <c r="AA987" s="18"/>
    </row>
    <row r="988" spans="2:27">
      <c r="B988" s="3" t="s">
        <v>3518</v>
      </c>
      <c r="C988" t="s">
        <v>450</v>
      </c>
      <c r="D988" t="s">
        <v>3519</v>
      </c>
      <c r="E988" t="s">
        <v>3520</v>
      </c>
      <c r="F988" t="s">
        <v>1350</v>
      </c>
      <c r="G988" t="s">
        <v>1351</v>
      </c>
      <c r="H988" t="s">
        <v>23</v>
      </c>
      <c r="I988" s="6">
        <v>50309</v>
      </c>
      <c r="J988" s="7">
        <v>42461</v>
      </c>
      <c r="K988" s="8">
        <v>40749</v>
      </c>
      <c r="L988" s="9">
        <v>0.688055555555556</v>
      </c>
      <c r="M988" s="10">
        <v>1</v>
      </c>
      <c r="N988" s="8" t="str">
        <f t="shared" si="30"/>
        <v>Jul</v>
      </c>
      <c r="O988">
        <f t="shared" si="31"/>
        <v>2011</v>
      </c>
      <c r="V988" s="6"/>
      <c r="X988" s="8"/>
      <c r="Y988" s="8"/>
      <c r="AA988" s="18"/>
    </row>
    <row r="989" spans="2:27">
      <c r="B989" s="3" t="s">
        <v>3521</v>
      </c>
      <c r="C989" t="s">
        <v>999</v>
      </c>
      <c r="D989" t="s">
        <v>3522</v>
      </c>
      <c r="E989" t="s">
        <v>3523</v>
      </c>
      <c r="F989" t="s">
        <v>1648</v>
      </c>
      <c r="G989" t="s">
        <v>149</v>
      </c>
      <c r="H989" t="s">
        <v>27</v>
      </c>
      <c r="I989" s="6">
        <v>92054</v>
      </c>
      <c r="J989" s="7">
        <v>42228</v>
      </c>
      <c r="K989" s="8">
        <v>40641</v>
      </c>
      <c r="L989" s="9">
        <v>0.78912037037037</v>
      </c>
      <c r="M989" s="10">
        <v>3</v>
      </c>
      <c r="N989" s="8" t="str">
        <f t="shared" si="30"/>
        <v>Apr</v>
      </c>
      <c r="O989">
        <f t="shared" si="31"/>
        <v>2011</v>
      </c>
      <c r="V989" s="6"/>
      <c r="X989" s="8"/>
      <c r="Y989" s="8"/>
      <c r="AA989" s="18"/>
    </row>
    <row r="990" spans="2:15">
      <c r="B990" s="3" t="s">
        <v>3524</v>
      </c>
      <c r="C990" t="s">
        <v>315</v>
      </c>
      <c r="D990" t="s">
        <v>3525</v>
      </c>
      <c r="E990" t="s">
        <v>3526</v>
      </c>
      <c r="F990" t="s">
        <v>1983</v>
      </c>
      <c r="G990" t="s">
        <v>149</v>
      </c>
      <c r="H990" t="s">
        <v>27</v>
      </c>
      <c r="I990" s="6">
        <v>94601</v>
      </c>
      <c r="J990" s="7">
        <v>42021</v>
      </c>
      <c r="K990" s="8">
        <v>40916</v>
      </c>
      <c r="L990" s="9">
        <v>0.531076388888889</v>
      </c>
      <c r="M990" s="10">
        <v>3</v>
      </c>
      <c r="N990" s="8" t="str">
        <f t="shared" si="30"/>
        <v>Jan</v>
      </c>
      <c r="O990">
        <f t="shared" si="31"/>
        <v>2012</v>
      </c>
    </row>
    <row r="991" spans="2:15">
      <c r="B991" s="3" t="s">
        <v>3527</v>
      </c>
      <c r="C991" t="s">
        <v>598</v>
      </c>
      <c r="D991" t="s">
        <v>3528</v>
      </c>
      <c r="E991" t="s">
        <v>3529</v>
      </c>
      <c r="F991" t="s">
        <v>1843</v>
      </c>
      <c r="G991" t="s">
        <v>104</v>
      </c>
      <c r="H991" t="s">
        <v>23</v>
      </c>
      <c r="I991" s="6">
        <v>49503</v>
      </c>
      <c r="J991" s="7">
        <v>41146</v>
      </c>
      <c r="K991" s="8">
        <v>41099</v>
      </c>
      <c r="L991" s="9">
        <v>0.932824074074074</v>
      </c>
      <c r="M991" s="10">
        <v>3</v>
      </c>
      <c r="N991" s="8" t="str">
        <f t="shared" si="30"/>
        <v>Jul</v>
      </c>
      <c r="O991">
        <f t="shared" si="31"/>
        <v>2012</v>
      </c>
    </row>
    <row r="992" spans="2:15">
      <c r="B992" s="3" t="s">
        <v>3530</v>
      </c>
      <c r="C992" t="s">
        <v>308</v>
      </c>
      <c r="D992" t="s">
        <v>3531</v>
      </c>
      <c r="E992" t="s">
        <v>3532</v>
      </c>
      <c r="F992" t="s">
        <v>2043</v>
      </c>
      <c r="G992" t="s">
        <v>181</v>
      </c>
      <c r="H992" t="s">
        <v>27</v>
      </c>
      <c r="I992" s="6">
        <v>84084</v>
      </c>
      <c r="J992" s="7">
        <v>40881</v>
      </c>
      <c r="K992" s="8">
        <v>41177</v>
      </c>
      <c r="L992" s="9">
        <v>0.988842592592593</v>
      </c>
      <c r="M992" s="10">
        <v>2</v>
      </c>
      <c r="N992" s="8" t="str">
        <f t="shared" si="30"/>
        <v>Sep</v>
      </c>
      <c r="O992">
        <f t="shared" si="31"/>
        <v>2012</v>
      </c>
    </row>
    <row r="993" spans="2:27">
      <c r="B993" s="3" t="s">
        <v>3533</v>
      </c>
      <c r="C993" t="s">
        <v>423</v>
      </c>
      <c r="D993" t="s">
        <v>3534</v>
      </c>
      <c r="E993" t="s">
        <v>3535</v>
      </c>
      <c r="F993" t="s">
        <v>841</v>
      </c>
      <c r="G993" t="s">
        <v>817</v>
      </c>
      <c r="H993" t="s">
        <v>26</v>
      </c>
      <c r="I993" s="6">
        <v>73102</v>
      </c>
      <c r="J993" s="7">
        <v>40371</v>
      </c>
      <c r="K993" s="8">
        <v>40642</v>
      </c>
      <c r="L993" s="9">
        <v>0.0886342592592593</v>
      </c>
      <c r="M993" s="10">
        <v>2</v>
      </c>
      <c r="N993" s="8" t="str">
        <f t="shared" si="30"/>
        <v>Apr</v>
      </c>
      <c r="O993">
        <f t="shared" si="31"/>
        <v>2011</v>
      </c>
      <c r="V993" s="6"/>
      <c r="X993" s="8"/>
      <c r="Y993" s="8"/>
      <c r="AA993" s="18"/>
    </row>
    <row r="994" spans="2:15">
      <c r="B994" s="3" t="s">
        <v>3536</v>
      </c>
      <c r="C994" t="s">
        <v>999</v>
      </c>
      <c r="D994" t="s">
        <v>3537</v>
      </c>
      <c r="E994" t="s">
        <v>3538</v>
      </c>
      <c r="F994" t="s">
        <v>2083</v>
      </c>
      <c r="G994" t="s">
        <v>665</v>
      </c>
      <c r="H994" t="s">
        <v>23</v>
      </c>
      <c r="I994" s="6">
        <v>61101</v>
      </c>
      <c r="J994" s="7">
        <v>40162</v>
      </c>
      <c r="K994" s="8">
        <v>41157</v>
      </c>
      <c r="L994" s="9">
        <v>0.585625</v>
      </c>
      <c r="M994" s="10">
        <v>3</v>
      </c>
      <c r="N994" s="8" t="str">
        <f t="shared" si="30"/>
        <v>Sep</v>
      </c>
      <c r="O994">
        <f t="shared" si="31"/>
        <v>2012</v>
      </c>
    </row>
    <row r="995" spans="2:15">
      <c r="B995" s="3" t="s">
        <v>3539</v>
      </c>
      <c r="C995" t="s">
        <v>1012</v>
      </c>
      <c r="D995" t="s">
        <v>3540</v>
      </c>
      <c r="E995" t="s">
        <v>3541</v>
      </c>
      <c r="F995" t="s">
        <v>2548</v>
      </c>
      <c r="G995" t="s">
        <v>2549</v>
      </c>
      <c r="H995" t="s">
        <v>27</v>
      </c>
      <c r="I995" s="6">
        <v>83702</v>
      </c>
      <c r="J995" s="7">
        <v>37255</v>
      </c>
      <c r="K995" s="8">
        <v>40573</v>
      </c>
      <c r="L995" s="9">
        <v>0.159027777777778</v>
      </c>
      <c r="M995" s="10">
        <v>3</v>
      </c>
      <c r="N995" s="8" t="str">
        <f t="shared" si="30"/>
        <v>Jan</v>
      </c>
      <c r="O995">
        <f t="shared" si="31"/>
        <v>2011</v>
      </c>
    </row>
    <row r="996" spans="2:27">
      <c r="B996" s="3" t="s">
        <v>3542</v>
      </c>
      <c r="C996" t="s">
        <v>129</v>
      </c>
      <c r="D996" t="s">
        <v>3543</v>
      </c>
      <c r="E996" t="s">
        <v>3544</v>
      </c>
      <c r="F996" t="s">
        <v>1490</v>
      </c>
      <c r="G996" t="s">
        <v>93</v>
      </c>
      <c r="H996" t="s">
        <v>23</v>
      </c>
      <c r="I996" s="6">
        <v>46601</v>
      </c>
      <c r="J996" s="7">
        <v>36942</v>
      </c>
      <c r="K996" s="8">
        <v>40715</v>
      </c>
      <c r="L996" s="9">
        <v>0.23619212962963</v>
      </c>
      <c r="M996" s="10">
        <v>1</v>
      </c>
      <c r="N996" s="8" t="str">
        <f t="shared" si="30"/>
        <v>Jun</v>
      </c>
      <c r="O996">
        <f t="shared" si="31"/>
        <v>2011</v>
      </c>
      <c r="V996" s="6"/>
      <c r="X996" s="8"/>
      <c r="Y996" s="8"/>
      <c r="AA996" s="18"/>
    </row>
    <row r="997" spans="2:27">
      <c r="B997" s="3" t="s">
        <v>3545</v>
      </c>
      <c r="C997" t="s">
        <v>1215</v>
      </c>
      <c r="D997" t="s">
        <v>3546</v>
      </c>
      <c r="E997" t="s">
        <v>3547</v>
      </c>
      <c r="F997" t="s">
        <v>664</v>
      </c>
      <c r="G997" t="s">
        <v>665</v>
      </c>
      <c r="H997" t="s">
        <v>23</v>
      </c>
      <c r="I997" s="6">
        <v>60431</v>
      </c>
      <c r="J997" s="7">
        <v>34339</v>
      </c>
      <c r="K997" s="8">
        <v>40750</v>
      </c>
      <c r="L997" s="9">
        <v>0.545497685185185</v>
      </c>
      <c r="M997" s="10">
        <v>2</v>
      </c>
      <c r="N997" s="8" t="str">
        <f t="shared" si="30"/>
        <v>Jul</v>
      </c>
      <c r="O997">
        <f t="shared" si="31"/>
        <v>2011</v>
      </c>
      <c r="V997" s="6"/>
      <c r="X997" s="8"/>
      <c r="Y997" s="8"/>
      <c r="AA997" s="18"/>
    </row>
    <row r="998" spans="2:27">
      <c r="B998" s="3" t="s">
        <v>3548</v>
      </c>
      <c r="C998" t="s">
        <v>1877</v>
      </c>
      <c r="D998" t="s">
        <v>3549</v>
      </c>
      <c r="E998" t="s">
        <v>3550</v>
      </c>
      <c r="F998" t="s">
        <v>2436</v>
      </c>
      <c r="G998" t="s">
        <v>133</v>
      </c>
      <c r="H998" t="s">
        <v>23</v>
      </c>
      <c r="I998" s="6">
        <v>64050</v>
      </c>
      <c r="J998" s="7">
        <v>33289</v>
      </c>
      <c r="K998" s="8">
        <v>40853</v>
      </c>
      <c r="L998" s="9">
        <v>0.649479166666667</v>
      </c>
      <c r="M998" s="10">
        <v>1</v>
      </c>
      <c r="N998" s="8" t="str">
        <f t="shared" si="30"/>
        <v>Nov</v>
      </c>
      <c r="O998">
        <f t="shared" si="31"/>
        <v>2011</v>
      </c>
      <c r="V998" s="6"/>
      <c r="X998" s="8"/>
      <c r="Y998" s="8"/>
      <c r="AA998" s="18"/>
    </row>
    <row r="999" spans="2:27">
      <c r="B999" s="3" t="s">
        <v>3551</v>
      </c>
      <c r="C999" t="s">
        <v>946</v>
      </c>
      <c r="D999" t="s">
        <v>3552</v>
      </c>
      <c r="E999" t="s">
        <v>3553</v>
      </c>
      <c r="F999" t="s">
        <v>890</v>
      </c>
      <c r="G999" t="s">
        <v>149</v>
      </c>
      <c r="H999" t="s">
        <v>27</v>
      </c>
      <c r="I999" s="6">
        <v>95401</v>
      </c>
      <c r="J999" s="7">
        <v>31297</v>
      </c>
      <c r="K999" s="8">
        <v>40607</v>
      </c>
      <c r="L999" s="9">
        <v>0.765324074074074</v>
      </c>
      <c r="M999" s="10">
        <v>3</v>
      </c>
      <c r="N999" s="8" t="str">
        <f t="shared" si="30"/>
        <v>Mar</v>
      </c>
      <c r="O999">
        <f t="shared" si="31"/>
        <v>2011</v>
      </c>
      <c r="V999" s="6"/>
      <c r="X999" s="8"/>
      <c r="Y999" s="8"/>
      <c r="AA999" s="18"/>
    </row>
    <row r="1000" spans="2:27">
      <c r="B1000" s="3" t="s">
        <v>3554</v>
      </c>
      <c r="C1000" t="s">
        <v>112</v>
      </c>
      <c r="D1000" t="s">
        <v>3555</v>
      </c>
      <c r="E1000" t="s">
        <v>3556</v>
      </c>
      <c r="F1000" t="s">
        <v>706</v>
      </c>
      <c r="G1000" t="s">
        <v>707</v>
      </c>
      <c r="H1000" t="s">
        <v>24</v>
      </c>
      <c r="I1000" s="6">
        <v>10701</v>
      </c>
      <c r="J1000" s="7">
        <v>26043</v>
      </c>
      <c r="K1000" s="8">
        <v>40703</v>
      </c>
      <c r="L1000" s="9">
        <v>0.970173611111111</v>
      </c>
      <c r="M1000" s="10">
        <v>2</v>
      </c>
      <c r="N1000" s="8" t="str">
        <f t="shared" si="30"/>
        <v>Jun</v>
      </c>
      <c r="O1000">
        <f t="shared" si="31"/>
        <v>2011</v>
      </c>
      <c r="V1000" s="6"/>
      <c r="X1000" s="8"/>
      <c r="Y1000" s="8"/>
      <c r="AA1000" s="18"/>
    </row>
    <row r="1001" spans="2:27">
      <c r="B1001" s="20" t="s">
        <v>3557</v>
      </c>
      <c r="C1001" s="21" t="s">
        <v>638</v>
      </c>
      <c r="D1001" s="21" t="s">
        <v>3558</v>
      </c>
      <c r="E1001" s="21" t="s">
        <v>3559</v>
      </c>
      <c r="F1001" s="21" t="s">
        <v>508</v>
      </c>
      <c r="G1001" s="21" t="s">
        <v>104</v>
      </c>
      <c r="H1001" t="s">
        <v>23</v>
      </c>
      <c r="I1001" s="23">
        <v>48103</v>
      </c>
      <c r="J1001" s="24">
        <v>25997</v>
      </c>
      <c r="K1001" s="25">
        <v>40650</v>
      </c>
      <c r="L1001" s="26">
        <v>0.451134259259259</v>
      </c>
      <c r="M1001" s="27">
        <v>1</v>
      </c>
      <c r="N1001" s="8" t="str">
        <f t="shared" si="30"/>
        <v>Apr</v>
      </c>
      <c r="O1001">
        <f t="shared" si="31"/>
        <v>2011</v>
      </c>
      <c r="V1001" s="6"/>
      <c r="X1001" s="8"/>
      <c r="Y1001" s="8"/>
      <c r="AA1001" s="18"/>
    </row>
    <row r="1002" spans="2:10">
      <c r="B1002" s="22"/>
      <c r="J1002" s="7"/>
    </row>
    <row r="1003" spans="10:12">
      <c r="J1003" s="7"/>
      <c r="K1003" s="7"/>
      <c r="L1003" s="9"/>
    </row>
    <row r="1004" spans="10:11">
      <c r="J1004" s="7"/>
      <c r="K1004" s="7"/>
    </row>
    <row r="1005" spans="10:11">
      <c r="J1005" s="7"/>
      <c r="K1005" s="7"/>
    </row>
    <row r="1006" spans="10:11">
      <c r="J1006" s="7"/>
      <c r="K1006" s="7"/>
    </row>
  </sheetData>
  <sortState ref="T3:T12">
    <sortCondition ref="T3:T12"/>
  </sortState>
  <printOptions horizontalCentered="1" verticalCentered="1"/>
  <pageMargins left="0.1" right="0.1" top="0.75" bottom="0.75" header="0.3" footer="0.3"/>
  <pageSetup paperSize="1" scale="64" orientation="landscape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ppapa</cp:lastModifiedBy>
  <dcterms:created xsi:type="dcterms:W3CDTF">2006-09-16T00:00:00Z</dcterms:created>
  <dcterms:modified xsi:type="dcterms:W3CDTF">2024-11-01T17:03:12Z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73EEC46FD5A94334BE156A92CEE420FA_12</vt:lpwstr>
  </property>
  <property fmtid="{D5CDD505-2E9C-101B-9397-08002B2CF9AE}" pid="3" name="KSOProductBuildVer">
    <vt:lpwstr>1033-12.2.0.18607</vt:lpwstr>
  </property>
</Properties>
</file>