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4E2DBD8C-5CCD-2341-B39F-D797E971C75D}" xr6:coauthVersionLast="36" xr6:coauthVersionMax="36" xr10:uidLastSave="{00000000-0000-0000-0000-000000000000}"/>
  <bookViews>
    <workbookView xWindow="0" yWindow="460" windowWidth="25000" windowHeight="15000" xr2:uid="{00000000-000D-0000-FFFF-FFFF00000000}"/>
  </bookViews>
  <sheets>
    <sheet name="alpha=4" sheetId="1" r:id="rId1"/>
  </sheets>
  <calcPr calcId="181029"/>
</workbook>
</file>

<file path=xl/calcChain.xml><?xml version="1.0" encoding="utf-8"?>
<calcChain xmlns="http://schemas.openxmlformats.org/spreadsheetml/2006/main">
  <c r="I33" i="1" l="1"/>
  <c r="H33" i="1"/>
  <c r="G33" i="1"/>
  <c r="F33" i="1"/>
  <c r="E33" i="1"/>
  <c r="D33" i="1"/>
  <c r="C33" i="1"/>
  <c r="J33" i="1" s="1"/>
  <c r="I32" i="1"/>
  <c r="H32" i="1"/>
  <c r="G32" i="1"/>
  <c r="F32" i="1"/>
  <c r="E32" i="1"/>
  <c r="D32" i="1"/>
  <c r="C32" i="1"/>
  <c r="J32" i="1" s="1"/>
  <c r="I31" i="1"/>
  <c r="H31" i="1"/>
  <c r="G31" i="1"/>
  <c r="F31" i="1"/>
  <c r="E31" i="1"/>
  <c r="D31" i="1"/>
  <c r="C31" i="1"/>
  <c r="J31" i="1" s="1"/>
  <c r="I30" i="1"/>
  <c r="H30" i="1"/>
  <c r="G30" i="1"/>
  <c r="F30" i="1"/>
  <c r="E30" i="1"/>
  <c r="D30" i="1"/>
  <c r="C30" i="1"/>
  <c r="J30" i="1" s="1"/>
  <c r="I29" i="1"/>
  <c r="H29" i="1"/>
  <c r="G29" i="1"/>
  <c r="F29" i="1"/>
  <c r="E29" i="1"/>
  <c r="D29" i="1"/>
  <c r="C29" i="1"/>
  <c r="J29" i="1" s="1"/>
  <c r="I28" i="1"/>
  <c r="H28" i="1"/>
  <c r="G28" i="1"/>
  <c r="F28" i="1"/>
  <c r="E28" i="1"/>
  <c r="D28" i="1"/>
  <c r="C28" i="1"/>
  <c r="J28" i="1" s="1"/>
  <c r="I27" i="1"/>
  <c r="H27" i="1"/>
  <c r="G27" i="1"/>
  <c r="F27" i="1"/>
  <c r="E27" i="1"/>
  <c r="D27" i="1"/>
  <c r="C27" i="1"/>
  <c r="J27" i="1" s="1"/>
  <c r="I26" i="1"/>
  <c r="H26" i="1"/>
  <c r="G26" i="1"/>
  <c r="F26" i="1"/>
  <c r="E26" i="1"/>
  <c r="D26" i="1"/>
  <c r="C26" i="1"/>
  <c r="J26" i="1" s="1"/>
  <c r="P22" i="1"/>
  <c r="P21" i="1"/>
  <c r="P20" i="1"/>
  <c r="P16" i="1"/>
  <c r="P15" i="1"/>
  <c r="P14" i="1"/>
  <c r="P10" i="1"/>
  <c r="P9" i="1"/>
  <c r="P8" i="1"/>
  <c r="P4" i="1"/>
  <c r="P3" i="1"/>
  <c r="P2" i="1"/>
</calcChain>
</file>

<file path=xl/sharedStrings.xml><?xml version="1.0" encoding="utf-8"?>
<sst xmlns="http://schemas.openxmlformats.org/spreadsheetml/2006/main" count="98" uniqueCount="27">
  <si>
    <t>SIMPLE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</si>
  <si>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</si>
  <si>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</si>
  <si>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</si>
  <si>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</si>
  <si>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</si>
  <si>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</si>
  <si>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</si>
  <si>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</si>
  <si>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</si>
  <si>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</si>
  <si>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</si>
  <si>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</si>
  <si>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</si>
  <si>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</si>
  <si>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</si>
  <si>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</si>
  <si>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</si>
  <si>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</si>
  <si>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</si>
  <si>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SIMPLEC</t>
  </si>
  <si>
    <t>PISO</t>
  </si>
  <si>
    <t>Coupled</t>
  </si>
  <si>
    <t>左右バッテリーカバー</t>
  </si>
  <si>
    <t>脚3本</t>
  </si>
  <si>
    <t>左右垂直尾翼</t>
  </si>
  <si>
    <t>フレーム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</si>
</sst>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75" workbookViewId="0">
      <selection activeCell="L16" sqref="L16"/>
    </sheetView>
  </sheetViews>
  <sheetFormatPr baseColWidth="10" defaultRowHeight="20"/>
  <cols>
    <col min="1" max="1" width="10.7109375" style="1" customWidth="1"/>
    <col min="2" max="16384" width="10.710937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>
        <v>4</v>
      </c>
    </row>
    <row r="2" spans="1:18">
      <c r="A2" s="1" t="s">
        <v>16</v>
      </c>
      <c r="B2" s="1">
        <v>6.9046967199999996</v>
      </c>
      <c r="C2" s="1">
        <v>0.21875402899999999</v>
      </c>
      <c r="D2" s="1">
        <v>0.22146243800000009</v>
      </c>
      <c r="E2" s="1">
        <v>0.82709488600000003</v>
      </c>
      <c r="F2" s="1">
        <v>0.80146281099999972</v>
      </c>
      <c r="G2" s="1">
        <v>0.30324327299999992</v>
      </c>
      <c r="H2" s="1">
        <v>0.30406595199999997</v>
      </c>
      <c r="I2" s="1">
        <v>0.54586515500000021</v>
      </c>
      <c r="J2" s="1">
        <v>0.214443202</v>
      </c>
      <c r="K2" s="1">
        <v>0.26008515500000001</v>
      </c>
      <c r="L2" s="1">
        <v>1.2395821300000001</v>
      </c>
      <c r="M2" s="1">
        <v>1.41131768</v>
      </c>
      <c r="N2" s="1">
        <v>5.0420146600000007E-2</v>
      </c>
      <c r="O2" s="1">
        <v>5.1896946899999997E-2</v>
      </c>
      <c r="P2" s="1">
        <f>SUM(B2:O2)</f>
        <v>13.354390524499999</v>
      </c>
    </row>
    <row r="3" spans="1:18">
      <c r="A3" s="1" t="s">
        <v>17</v>
      </c>
      <c r="B3" s="1">
        <v>14.423906199999999</v>
      </c>
      <c r="C3" s="1">
        <v>32.859141000000001</v>
      </c>
      <c r="D3" s="1">
        <v>33.447359699999978</v>
      </c>
      <c r="E3" s="1">
        <v>0.30625091900000012</v>
      </c>
      <c r="F3" s="1">
        <v>0.31130703700000012</v>
      </c>
      <c r="G3" s="1">
        <v>-8.170664549999998E-2</v>
      </c>
      <c r="H3" s="1">
        <v>-8.0047409800000024E-2</v>
      </c>
      <c r="I3" s="1">
        <v>-6.6220320099999994E-2</v>
      </c>
      <c r="J3" s="1">
        <v>0.23798874099999989</v>
      </c>
      <c r="K3" s="1">
        <v>0.24950890699999989</v>
      </c>
      <c r="L3" s="1">
        <v>0.45896988399999977</v>
      </c>
      <c r="M3" s="1">
        <v>6.5676680340000002E-2</v>
      </c>
      <c r="N3" s="1">
        <v>9.6755811300000018E-4</v>
      </c>
      <c r="O3" s="1">
        <v>9.6087325899999994E-4</v>
      </c>
      <c r="P3" s="1">
        <f>SUM(B3:O3)</f>
        <v>82.134063124311993</v>
      </c>
    </row>
    <row r="4" spans="1:18">
      <c r="A4" s="1" t="s">
        <v>18</v>
      </c>
      <c r="B4" s="1">
        <v>4.549206210000003</v>
      </c>
      <c r="C4" s="1">
        <v>-1.6740030299999991</v>
      </c>
      <c r="D4" s="1">
        <v>-1.759295360000001</v>
      </c>
      <c r="E4" s="1">
        <v>-6.5620954600000003E-2</v>
      </c>
      <c r="F4" s="1">
        <v>-7.2334932099999999E-2</v>
      </c>
      <c r="G4" s="1">
        <v>-2.89221772E-2</v>
      </c>
      <c r="H4" s="1">
        <v>-2.8978179400000009E-2</v>
      </c>
      <c r="I4" s="1">
        <v>-7.6157100100000055E-2</v>
      </c>
      <c r="J4" s="1">
        <v>6.9763293400000037E-2</v>
      </c>
      <c r="K4" s="1">
        <v>7.6282817499999989E-2</v>
      </c>
      <c r="L4" s="1">
        <v>1.26949957E-5</v>
      </c>
      <c r="M4" s="1">
        <v>2.7924957109999999E-2</v>
      </c>
      <c r="N4" s="1">
        <v>-1.7568085200000001E-4</v>
      </c>
      <c r="O4" s="1">
        <v>-1.7822250500000011E-4</v>
      </c>
      <c r="P4" s="1">
        <f>SUM(B4:O4)</f>
        <v>1.0175243362487034</v>
      </c>
    </row>
    <row r="5" spans="1:18">
      <c r="A5" s="1" t="s">
        <v>19</v>
      </c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7.020246779999999</v>
      </c>
      <c r="C8" s="1">
        <v>0.18879564300000001</v>
      </c>
      <c r="D8" s="1">
        <v>0.36347158099999999</v>
      </c>
      <c r="E8" s="1">
        <v>0.88730298799999985</v>
      </c>
      <c r="F8" s="1">
        <v>0.80698322999999972</v>
      </c>
      <c r="G8" s="1">
        <v>0.30745157099999992</v>
      </c>
      <c r="H8" s="1">
        <v>0.30587728199999997</v>
      </c>
      <c r="I8" s="1">
        <v>0.51705231499999982</v>
      </c>
      <c r="J8" s="1">
        <v>0.239937708</v>
      </c>
      <c r="K8" s="1">
        <v>0.17236785299999999</v>
      </c>
      <c r="L8" s="1">
        <v>1.1119308999999999</v>
      </c>
      <c r="M8" s="1">
        <v>1.32382775</v>
      </c>
      <c r="N8" s="1">
        <v>5.7620452800000013E-2</v>
      </c>
      <c r="O8" s="1">
        <v>5.4294505900000019E-2</v>
      </c>
      <c r="P8" s="1">
        <f>SUM(B8:O8)</f>
        <v>13.357160559699997</v>
      </c>
    </row>
    <row r="9" spans="1:18">
      <c r="A9" s="1" t="s">
        <v>17</v>
      </c>
      <c r="B9" s="1">
        <v>14.517033100000001</v>
      </c>
      <c r="C9" s="1">
        <v>32.450592299999997</v>
      </c>
      <c r="D9" s="1">
        <v>32.900024600000002</v>
      </c>
      <c r="E9" s="1">
        <v>0.29977839099999998</v>
      </c>
      <c r="F9" s="1">
        <v>0.53013323199999995</v>
      </c>
      <c r="G9" s="1">
        <v>-8.3009417299999985E-2</v>
      </c>
      <c r="H9" s="1">
        <v>-8.0723289600000026E-2</v>
      </c>
      <c r="I9" s="1">
        <v>-5.7050005500000008E-2</v>
      </c>
      <c r="J9" s="1">
        <v>0.20705861199999989</v>
      </c>
      <c r="K9" s="1">
        <v>0.178271549</v>
      </c>
      <c r="L9" s="1">
        <v>0.33915198299999999</v>
      </c>
      <c r="M9" s="1">
        <v>9.6828708599999994E-2</v>
      </c>
      <c r="N9" s="1">
        <v>1.1029726400000001E-3</v>
      </c>
      <c r="O9" s="1">
        <v>9.4643657399999981E-4</v>
      </c>
      <c r="P9" s="1">
        <f>SUM(B9:O9)</f>
        <v>81.300139172413978</v>
      </c>
    </row>
    <row r="10" spans="1:18">
      <c r="A10" s="1" t="s">
        <v>18</v>
      </c>
      <c r="B10" s="1">
        <v>4.0181890199999986</v>
      </c>
      <c r="C10" s="1">
        <v>-1.57983973</v>
      </c>
      <c r="D10" s="1">
        <v>-1.8722440699999989</v>
      </c>
      <c r="E10" s="1">
        <v>-8.6074243999999994E-2</v>
      </c>
      <c r="F10" s="1">
        <v>-9.2938609499999991E-2</v>
      </c>
      <c r="G10" s="1">
        <v>-2.9270550900000001E-2</v>
      </c>
      <c r="H10" s="1">
        <v>-2.9312179199999989E-2</v>
      </c>
      <c r="I10" s="1">
        <v>-6.8223358499999998E-2</v>
      </c>
      <c r="J10" s="1">
        <v>8.4308704000000012E-2</v>
      </c>
      <c r="K10" s="1">
        <v>5.5364984200000002E-2</v>
      </c>
      <c r="L10" s="1">
        <v>8.6864416100000003E-6</v>
      </c>
      <c r="M10" s="1">
        <v>1.9663285419999999E-2</v>
      </c>
      <c r="N10" s="1">
        <v>-2.0077416100000001E-4</v>
      </c>
      <c r="O10" s="1">
        <v>-1.8338473100000001E-4</v>
      </c>
      <c r="P10" s="1">
        <f>SUM(B10:O10)</f>
        <v>0.41924777906960992</v>
      </c>
    </row>
    <row r="11" spans="1:18">
      <c r="A11" s="1" t="s">
        <v>19</v>
      </c>
    </row>
    <row r="13" spans="1:18">
      <c r="A13" s="1" t="s">
        <v>21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</row>
    <row r="14" spans="1:18">
      <c r="A14" s="1" t="s">
        <v>16</v>
      </c>
      <c r="P14" s="1">
        <f>SUM(B14:O14)</f>
        <v>0</v>
      </c>
    </row>
    <row r="15" spans="1:18">
      <c r="A15" s="1" t="s">
        <v>17</v>
      </c>
      <c r="P15" s="1">
        <f>SUM(B15:O15)</f>
        <v>0</v>
      </c>
    </row>
    <row r="16" spans="1:18">
      <c r="A16" s="1" t="s">
        <v>18</v>
      </c>
      <c r="P16" s="1">
        <f>SUM(B16:O16)</f>
        <v>0</v>
      </c>
    </row>
    <row r="17" spans="1:16">
      <c r="A17" s="1" t="s">
        <v>19</v>
      </c>
    </row>
    <row r="19" spans="1:16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>
      <c r="A20" s="1" t="s">
        <v>16</v>
      </c>
      <c r="B20" s="1">
        <v>5.9953723800000001</v>
      </c>
      <c r="C20" s="1">
        <v>0.19895174433333329</v>
      </c>
      <c r="D20" s="1">
        <v>0.20963901066666671</v>
      </c>
      <c r="E20" s="1">
        <v>0.82521918066666644</v>
      </c>
      <c r="F20" s="1">
        <v>0.80819117133333329</v>
      </c>
      <c r="G20" s="1">
        <v>0.31096054399999978</v>
      </c>
      <c r="H20" s="1">
        <v>0.31295115899999992</v>
      </c>
      <c r="I20" s="1">
        <v>0.54969149366666659</v>
      </c>
      <c r="J20" s="1">
        <v>0.25472208533333351</v>
      </c>
      <c r="K20" s="1">
        <v>0.25847493433333318</v>
      </c>
      <c r="L20" s="1">
        <v>1.2461937633333331</v>
      </c>
      <c r="M20" s="1">
        <v>1.432869546666667</v>
      </c>
      <c r="N20" s="1">
        <v>5.2679148299999957E-2</v>
      </c>
      <c r="O20" s="1">
        <v>5.2404442266666643E-2</v>
      </c>
      <c r="P20" s="1">
        <f>SUM(B20:O20)</f>
        <v>12.508320603900001</v>
      </c>
    </row>
    <row r="21" spans="1:16">
      <c r="A21" s="1" t="s">
        <v>17</v>
      </c>
      <c r="B21" s="1">
        <v>13.59304106666667</v>
      </c>
      <c r="C21" s="1">
        <v>34.069765699999998</v>
      </c>
      <c r="D21" s="1">
        <v>34.012896533333311</v>
      </c>
      <c r="E21" s="1">
        <v>0.301475781</v>
      </c>
      <c r="F21" s="1">
        <v>0.33083010666666701</v>
      </c>
      <c r="G21" s="1">
        <v>-8.2120312266666676E-2</v>
      </c>
      <c r="H21" s="1">
        <v>-8.163987483333332E-2</v>
      </c>
      <c r="I21" s="1">
        <v>-6.710818879999994E-2</v>
      </c>
      <c r="J21" s="1">
        <v>0.27265410599999979</v>
      </c>
      <c r="K21" s="1">
        <v>0.26769560666666692</v>
      </c>
      <c r="L21" s="1">
        <v>0.50154775666666651</v>
      </c>
      <c r="M21" s="1">
        <v>7.5844887566666686E-2</v>
      </c>
      <c r="N21" s="1">
        <v>9.9637657433333327E-4</v>
      </c>
      <c r="O21" s="1">
        <v>1.0035376203333341E-3</v>
      </c>
      <c r="P21" s="1">
        <f>SUM(B21:O21)</f>
        <v>83.196883082861305</v>
      </c>
    </row>
    <row r="22" spans="1:16">
      <c r="A22" s="1" t="s">
        <v>18</v>
      </c>
      <c r="B22" s="1">
        <v>4.0509779966666688</v>
      </c>
      <c r="C22" s="1">
        <v>-1.7959340633333341</v>
      </c>
      <c r="D22" s="1">
        <v>-1.7932212033333319</v>
      </c>
      <c r="E22" s="1">
        <v>-7.0661515766666655E-2</v>
      </c>
      <c r="F22" s="1">
        <v>-7.3123084866666618E-2</v>
      </c>
      <c r="G22" s="1">
        <v>-2.9693356233333339E-2</v>
      </c>
      <c r="H22" s="1">
        <v>-3.0004431433333319E-2</v>
      </c>
      <c r="I22" s="1">
        <v>-7.7831116000000047E-2</v>
      </c>
      <c r="J22" s="1">
        <v>7.5052350800000001E-2</v>
      </c>
      <c r="K22" s="1">
        <v>7.5306485300000003E-2</v>
      </c>
      <c r="L22" s="1">
        <v>1.436324566333333E-5</v>
      </c>
      <c r="M22" s="1">
        <v>2.6650194133333339E-2</v>
      </c>
      <c r="N22" s="1">
        <v>-1.8291590533333309E-4</v>
      </c>
      <c r="O22" s="1">
        <v>-1.812187666666667E-4</v>
      </c>
      <c r="P22" s="1">
        <f>SUM(B22:O22)</f>
        <v>0.35716848450699956</v>
      </c>
    </row>
    <row r="23" spans="1:16">
      <c r="A23" s="1" t="s">
        <v>19</v>
      </c>
    </row>
    <row r="25" spans="1:16">
      <c r="C25" s="1" t="s">
        <v>1</v>
      </c>
      <c r="D25" s="1" t="s">
        <v>2</v>
      </c>
      <c r="E25" s="1" t="s">
        <v>3</v>
      </c>
      <c r="F25" s="1" t="s">
        <v>23</v>
      </c>
      <c r="G25" s="1" t="s">
        <v>24</v>
      </c>
      <c r="H25" s="1" t="s">
        <v>25</v>
      </c>
      <c r="I25" s="1" t="s">
        <v>26</v>
      </c>
      <c r="J25" s="1" t="s">
        <v>15</v>
      </c>
    </row>
    <row r="26" spans="1:16">
      <c r="A26" s="1" t="s">
        <v>16</v>
      </c>
      <c r="B26" s="1" t="s">
        <v>0</v>
      </c>
      <c r="C26" s="1">
        <f>COS(RADIANS($R$1))*(B2)+SIN(RADIANS($R$1))*(B3)</f>
        <v>7.8940380599469488</v>
      </c>
      <c r="D26" s="1">
        <f>COS(RADIANS($R$1))*(C2)+SIN(RADIANS($R$1))*(C3)</f>
        <v>2.5103589616009061</v>
      </c>
      <c r="E26" s="1">
        <f>COS(RADIANS($R$1))*(D2)+SIN(RADIANS($R$1))*(D3)</f>
        <v>2.5540928353550587</v>
      </c>
      <c r="F26" s="1">
        <f>COS(RADIANS($R$1))*(E2+F2+N2+O2)+SIN(RADIANS($R$1))*(E3+F3+N3+O3)</f>
        <v>1.7698716524193623</v>
      </c>
      <c r="G26" s="1">
        <f>COS(RADIANS($R$1))*(I2+G2+H2)+SIN(RADIANS($R$1))*(I3+G3+H3)</f>
        <v>1.1344626166367382</v>
      </c>
      <c r="H26" s="1">
        <f>COS(RADIANS($R$1))*(J2+K2)+SIN(RADIANS($R$1))*(J3+K3)</f>
        <v>0.50737854665509463</v>
      </c>
      <c r="I26" s="1">
        <f>COS(RADIANS($R$1))*(L2+M2)+SIN(RADIANS($R$1))*(L3+M3)</f>
        <v>2.6810398455869273</v>
      </c>
      <c r="J26" s="1">
        <f t="shared" ref="J26:J33" si="0">+SUM(C26:I26)</f>
        <v>19.051242518201036</v>
      </c>
    </row>
    <row r="27" spans="1:16">
      <c r="B27" s="1" t="s">
        <v>20</v>
      </c>
      <c r="C27" s="1">
        <f>COS(RADIANS($R$1))*(B8)+SIN(RADIANS($R$1))*(B9)</f>
        <v>8.0158028499630358</v>
      </c>
      <c r="D27" s="1">
        <f>COS(RADIANS($R$1))*(C8)+SIN(RADIANS($R$1))*(C9)</f>
        <v>2.4519746360587522</v>
      </c>
      <c r="E27" s="1">
        <f>COS(RADIANS($R$1))*(D8)+SIN(RADIANS($R$1))*(D9)</f>
        <v>2.6575758846876782</v>
      </c>
      <c r="F27" s="1">
        <f>COS(RADIANS($R$1))*(E8+F8+N8+O8)+SIN(RADIANS($R$1))*(E9+F9+N9+O9)</f>
        <v>1.859836029312683</v>
      </c>
      <c r="G27" s="1">
        <f>COS(RADIANS($R$1))*(I8+G8+H8)+SIN(RADIANS($R$1))*(I9+G9+H9)</f>
        <v>1.1122265928068231</v>
      </c>
      <c r="H27" s="1">
        <f>COS(RADIANS($R$1))*(J8+K8)+SIN(RADIANS($R$1))*(J9+K9)</f>
        <v>0.43818047863442505</v>
      </c>
      <c r="I27" s="1">
        <f>COS(RADIANS($R$1))*(L8+M8)+SIN(RADIANS($R$1))*(L9+M9)</f>
        <v>2.4602377400159425</v>
      </c>
      <c r="J27" s="1">
        <f t="shared" si="0"/>
        <v>18.995834211479337</v>
      </c>
    </row>
    <row r="28" spans="1:16">
      <c r="B28" s="1" t="s">
        <v>21</v>
      </c>
      <c r="C28" s="1">
        <f>COS(RADIANS($R$1))*(B14)+SIN(RADIANS($R$1))*(B15)</f>
        <v>0</v>
      </c>
      <c r="D28" s="1">
        <f>COS(RADIANS($R$1))*(C14)+SIN(RADIANS($R$1))*(C15)</f>
        <v>0</v>
      </c>
      <c r="E28" s="1">
        <f>COS(RADIANS($R$1))*(D14)+SIN(RADIANS($R$1))*(D15)</f>
        <v>0</v>
      </c>
      <c r="F28" s="1">
        <f>COS(RADIANS($R$1))*(E14+F14+N14+O14)+SIN(RADIANS($R$1))*(E15+F15+N15+O15)</f>
        <v>0</v>
      </c>
      <c r="G28" s="1">
        <f>COS(RADIANS($R$1))*(I14+G14+H14)+SIN(RADIANS($R$1))*(I15+G15+H15)</f>
        <v>0</v>
      </c>
      <c r="H28" s="1">
        <f>COS(RADIANS($R$1))*(J14+K14)+SIN(RADIANS($R$1))*(J15+K15)</f>
        <v>0</v>
      </c>
      <c r="I28" s="1">
        <f>COS(RADIANS($R$1))*(L14+M14)+SIN(RADIANS($R$1))*(L15+M15)</f>
        <v>0</v>
      </c>
      <c r="J28" s="1">
        <f t="shared" si="0"/>
        <v>0</v>
      </c>
    </row>
    <row r="29" spans="1:16">
      <c r="B29" s="1" t="s">
        <v>22</v>
      </c>
      <c r="C29" s="1">
        <f>COS(RADIANS($R$1))*(B20)+SIN(RADIANS($R$1))*(B21)</f>
        <v>6.9289705664784327</v>
      </c>
      <c r="D29" s="1">
        <f>COS(RADIANS($R$1))*(C20)+SIN(RADIANS($R$1))*(C21)</f>
        <v>2.5750538244039674</v>
      </c>
      <c r="E29" s="1">
        <f>COS(RADIANS($R$1))*(D20)+SIN(RADIANS($R$1))*(D21)</f>
        <v>2.5817480645622179</v>
      </c>
      <c r="F29" s="1">
        <f>COS(RADIANS($R$1))*(E20+F20+N20+O20)+SIN(RADIANS($R$1))*(E21+F21+N21+O21)</f>
        <v>1.7785059947122606</v>
      </c>
      <c r="G29" s="1">
        <f>COS(RADIANS($R$1))*(I20+G20+H20)+SIN(RADIANS($R$1))*(I21+G21+H21)</f>
        <v>1.1546397944628597</v>
      </c>
      <c r="H29" s="1">
        <f>COS(RADIANS($R$1))*(J20+K20)+SIN(RADIANS($R$1))*(J21+K21)</f>
        <v>0.54963978806422853</v>
      </c>
      <c r="I29" s="1">
        <f>COS(RADIANS($R$1))*(L20+M20)+SIN(RADIANS($R$1))*(L21+M21)</f>
        <v>2.7128141212536048</v>
      </c>
      <c r="J29" s="1">
        <f t="shared" si="0"/>
        <v>18.281372153937571</v>
      </c>
    </row>
    <row r="30" spans="1:16">
      <c r="A30" s="1" t="s">
        <v>17</v>
      </c>
      <c r="B30" s="1" t="s">
        <v>0</v>
      </c>
      <c r="C30" s="1">
        <f>-SIN(RADIANS($R$1))*(B2)+COS(RADIANS($R$1))*(B3)</f>
        <v>13.907122993979961</v>
      </c>
      <c r="D30" s="1">
        <f>-SIN(RADIANS($R$1))*(C2)+COS(RADIANS($R$1))*(C3)</f>
        <v>32.763838274338291</v>
      </c>
      <c r="E30" s="1">
        <f>-SIN(RADIANS($R$1))*(D2)+COS(RADIANS($R$1))*(D3)</f>
        <v>33.350435174087536</v>
      </c>
      <c r="F30" s="1">
        <f>-SIN(RADIANS($R$1))*(E2+F2+N2+O2)+COS(RADIANS($R$1))*(E3+F3+N3+O3)</f>
        <v>0.49723762778975722</v>
      </c>
      <c r="G30" s="1">
        <f>-SIN(RADIANS($R$1))*(I2+G2+H2)+COS(RADIANS($R$1))*(I3+G3+H3)</f>
        <v>-0.30786041964034561</v>
      </c>
      <c r="H30" s="1">
        <f>-SIN(RADIANS($R$1))*(J2+K2)+COS(RADIANS($R$1))*(J3+K3)</f>
        <v>0.45320870335510444</v>
      </c>
      <c r="I30" s="1">
        <f>-SIN(RADIANS($R$1))*(L2+M2)+COS(RADIANS($R$1))*(L3+M3)</f>
        <v>0.33845112868333982</v>
      </c>
      <c r="J30" s="1">
        <f t="shared" si="0"/>
        <v>81.002433482593645</v>
      </c>
    </row>
    <row r="31" spans="1:16">
      <c r="B31" s="1" t="s">
        <v>20</v>
      </c>
      <c r="C31" s="1">
        <f>-SIN(RADIANS($R$1))*(B8)+COS(RADIANS($R$1))*(B9)</f>
        <v>13.991962676805581</v>
      </c>
      <c r="D31" s="1">
        <f>-SIN(RADIANS($R$1))*(C8)+COS(RADIANS($R$1))*(C9)</f>
        <v>32.358374569804326</v>
      </c>
      <c r="E31" s="1">
        <f>-SIN(RADIANS($R$1))*(D8)+COS(RADIANS($R$1))*(D9)</f>
        <v>32.794527297827095</v>
      </c>
      <c r="F31" s="1">
        <f>-SIN(RADIANS($R$1))*(E8+F8+N8+O8)+COS(RADIANS($R$1))*(E9+F9+N9+O9)</f>
        <v>0.70394019199466007</v>
      </c>
      <c r="G31" s="1">
        <f>-SIN(RADIANS($R$1))*(I8+G8+H8)+COS(RADIANS($R$1))*(I9+G9+H9)</f>
        <v>-0.29909630107553958</v>
      </c>
      <c r="H31" s="1">
        <f>-SIN(RADIANS($R$1))*(J8+K8)+COS(RADIANS($R$1))*(J9+K9)</f>
        <v>0.35563053405397671</v>
      </c>
      <c r="I31" s="1">
        <f>-SIN(RADIANS($R$1))*(L8+M8)+COS(RADIANS($R$1))*(L9+M9)</f>
        <v>0.2650087302318242</v>
      </c>
      <c r="J31" s="1">
        <f t="shared" si="0"/>
        <v>80.170347699641937</v>
      </c>
    </row>
    <row r="32" spans="1:16">
      <c r="B32" s="1" t="s">
        <v>21</v>
      </c>
      <c r="C32" s="1">
        <f>-SIN(RADIANS($R$1))*(B14)+COS(RADIANS($R$1))*(B15)</f>
        <v>0</v>
      </c>
      <c r="D32" s="1">
        <f>-SIN(RADIANS($R$1))*(C14)+COS(RADIANS($R$1))*(C15)</f>
        <v>0</v>
      </c>
      <c r="E32" s="1">
        <f>-SIN(RADIANS($R$1))*(D14)+COS(RADIANS($R$1))*(D15)</f>
        <v>0</v>
      </c>
      <c r="F32" s="1">
        <f>-SIN(RADIANS($R$1))*(E14+F14+N14+O14)+COS(RADIANS($R$1))*(E15+F15+N15+O15)</f>
        <v>0</v>
      </c>
      <c r="G32" s="1">
        <f>-SIN(RADIANS($R$1))*(I14+G14+H14)+COS(RADIANS($R$1))*(I15+G15+H15)</f>
        <v>0</v>
      </c>
      <c r="H32" s="1">
        <f>-SIN(RADIANS($R$1))*(J14+K14)+COS(RADIANS($R$1))*(J15+K15)</f>
        <v>0</v>
      </c>
      <c r="I32" s="1">
        <f>-SIN(RADIANS($R$1))*(L14+M14)+COS(RADIANS($R$1))*(L15+M15)</f>
        <v>0</v>
      </c>
      <c r="J32" s="1">
        <f t="shared" si="0"/>
        <v>0</v>
      </c>
    </row>
    <row r="33" spans="2:10">
      <c r="B33" s="1" t="s">
        <v>22</v>
      </c>
      <c r="C33" s="1">
        <f>-SIN(RADIANS($R$1))*(B20)+COS(RADIANS($R$1))*(B21)</f>
        <v>13.141713065800399</v>
      </c>
      <c r="D33" s="1">
        <f>-SIN(RADIANS($R$1))*(C20)+COS(RADIANS($R$1))*(C21)</f>
        <v>33.972895290965297</v>
      </c>
      <c r="E33" s="1">
        <f>-SIN(RADIANS($R$1))*(D20)+COS(RADIANS($R$1))*(D21)</f>
        <v>33.915419148716992</v>
      </c>
      <c r="F33" s="1">
        <f>-SIN(RADIANS($R$1))*(E20+F20+N20+O20)+COS(RADIANS($R$1))*(E21+F21+N21+O21)</f>
        <v>0.51148945774912502</v>
      </c>
      <c r="G33" s="1">
        <f>-SIN(RADIANS($R$1))*(I20+G20+H20)+COS(RADIANS($R$1))*(I21+G21+H21)</f>
        <v>-0.31217241271401136</v>
      </c>
      <c r="H33" s="1">
        <f>-SIN(RADIANS($R$1))*(J20+K20)+COS(RADIANS($R$1))*(J21+K21)</f>
        <v>0.50323463349655118</v>
      </c>
      <c r="I33" s="1">
        <f>-SIN(RADIANS($R$1))*(L20+M20)+COS(RADIANS($R$1))*(L21+M21)</f>
        <v>0.38910413532876925</v>
      </c>
      <c r="J33" s="1">
        <f t="shared" si="0"/>
        <v>82.12168331934312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2019-11-21T03:18:56Z</dcterms:created>
  <dcterms:modified xsi:type="dcterms:W3CDTF">2019-11-28T10:36:48Z</dcterms:modified>
</cp:coreProperties>
</file>