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6" autoFilterDateGrouping="1" firstSheet="0" minimized="0" showHorizontalScroll="1" showSheetTabs="1" showVerticalScroll="1" tabRatio="600" visibility="visible" windowHeight="15000" windowWidth="25000" xWindow="300" yWindow="460"/>
  </bookViews>
  <sheets>
    <sheet xmlns:r="http://schemas.openxmlformats.org/officeDocument/2006/relationships" name="alpha=0" sheetId="1" state="visible" r:id="rId1"/>
    <sheet xmlns:r="http://schemas.openxmlformats.org/officeDocument/2006/relationships" name="alpha=2" sheetId="2" state="visible" r:id="rId2"/>
    <sheet xmlns:r="http://schemas.openxmlformats.org/officeDocument/2006/relationships" name="alpha=4" sheetId="3" state="visible" r:id="rId3"/>
    <sheet xmlns:r="http://schemas.openxmlformats.org/officeDocument/2006/relationships" name="alpha=6" sheetId="4" state="visible" r:id="rId4"/>
    <sheet xmlns:r="http://schemas.openxmlformats.org/officeDocument/2006/relationships" name="alpha=8" sheetId="5" state="visible" r:id="rId5"/>
    <sheet xmlns:r="http://schemas.openxmlformats.org/officeDocument/2006/relationships" name="alpha=10" sheetId="6" state="visible" r:id="rId6"/>
    <sheet xmlns:r="http://schemas.openxmlformats.org/officeDocument/2006/relationships" name="プロット" sheetId="7" state="visible" r:id="rId7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5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2"/>
      <color rgb="FFFF0000"/>
      <sz val="12"/>
      <scheme val="minor"/>
    </font>
    <font>
      <name val="游ゴシック"/>
      <charset val="128"/>
      <family val="3"/>
      <color rgb="FFFF0000"/>
      <sz val="12"/>
      <scheme val="minor"/>
    </font>
    <font>
      <name val="游ゴシック"/>
      <charset val="128"/>
      <family val="3"/>
      <color rgb="FF000000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5">
    <xf applyAlignment="1" borderId="0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layout/>
      <scatterChart>
        <scatterStyle val="smoothMarker"/>
        <varyColors val="0"/>
        <ser>
          <idx val="0"/>
          <order val="0"/>
          <tx>
            <strRef>
              <f>プロット!$B$1</f>
              <strCache>
                <ptCount val="1"/>
                <pt idx="0">
                  <v>1</v>
                </pt>
              </strCache>
            </strRef>
          </tx>
          <spPr>
            <a:ln xmlns:a="http://schemas.openxmlformats.org/drawingml/2006/main" cap="rnd" w="19050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プロット!$B$4:$B$9</f>
              <numCache>
                <formatCode>General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xVal>
          <yVal>
            <numRef>
              <f>プロット!$C$4:$C$9</f>
              <numCache>
                <formatCode>General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yVal>
          <smooth val="1"/>
        </ser>
        <ser>
          <idx val="1"/>
          <order val="1"/>
          <tx>
            <strRef>
              <f>プロット!$D$1</f>
              <strCache>
                <ptCount val="1"/>
                <pt idx="0">
                  <v>1.5</v>
                </pt>
              </strCache>
            </strRef>
          </tx>
          <spPr>
            <a:ln xmlns:a="http://schemas.openxmlformats.org/drawingml/2006/main" cap="rnd" w="1905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プロット!$D$4:$D$9</f>
              <numCache>
                <formatCode>General</formatCode>
                <ptCount val="6"/>
                <pt idx="0">
                  <v>0</v>
                </pt>
                <pt idx="1">
                  <v>0</v>
                </pt>
                <pt idx="2">
                  <v>13.83681201810001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xVal>
          <yVal>
            <numRef>
              <f>プロット!$E$4:$E$9</f>
              <numCache>
                <formatCode>General</formatCode>
                <ptCount val="6"/>
                <pt idx="0">
                  <v>0</v>
                </pt>
                <pt idx="1">
                  <v>0</v>
                </pt>
                <pt idx="2">
                  <v>81.25145358623503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819693919"/>
        <axId val="819695599"/>
      </scatterChart>
      <valAx>
        <axId val="819693919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19695599"/>
        <crosses val="autoZero"/>
        <crossBetween val="midCat"/>
      </valAx>
      <valAx>
        <axId val="819695599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19693919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7</col>
      <colOff>546100</colOff>
      <row>9</row>
      <rowOff>44450</rowOff>
    </from>
    <to>
      <col>12</col>
      <colOff>355600</colOff>
      <row>19</row>
      <rowOff>247650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1"/>
  <sheetViews>
    <sheetView workbookViewId="0">
      <selection activeCell="C20" sqref="C20"/>
    </sheetView>
  </sheetViews>
  <sheetFormatPr baseColWidth="10" defaultRowHeight="20"/>
  <sheetData>
    <row r="1">
      <c r="A1" s="3" t="inlineStr">
        <is>
          <t>翼1.0</t>
        </is>
      </c>
      <c r="B1" s="3" t="inlineStr">
        <is>
          <t>機首</t>
        </is>
      </c>
      <c r="C1" s="3" t="inlineStr">
        <is>
          <t>左翼</t>
        </is>
      </c>
      <c r="D1" s="3" t="inlineStr">
        <is>
          <t>右翼</t>
        </is>
      </c>
      <c r="E1" s="3" t="inlineStr">
        <is>
          <t>左タンク</t>
        </is>
      </c>
      <c r="F1" s="3" t="inlineStr">
        <is>
          <t>右タンク</t>
        </is>
      </c>
      <c r="G1" s="3" t="inlineStr">
        <is>
          <t>左足</t>
        </is>
      </c>
      <c r="H1" s="3" t="inlineStr">
        <is>
          <t>右足</t>
        </is>
      </c>
      <c r="I1" s="3" t="inlineStr">
        <is>
          <t>前足</t>
        </is>
      </c>
      <c r="J1" s="3" t="inlineStr">
        <is>
          <t>左垂直尾翼</t>
        </is>
      </c>
      <c r="K1" s="3" t="inlineStr">
        <is>
          <t>右垂直尾翼</t>
        </is>
      </c>
      <c r="L1" s="3" t="inlineStr">
        <is>
          <t>前フレーム</t>
        </is>
      </c>
      <c r="M1" s="3" t="inlineStr">
        <is>
          <t>後フレーム</t>
        </is>
      </c>
      <c r="N1" s="3" t="inlineStr">
        <is>
          <t>左翼タンク接続</t>
        </is>
      </c>
      <c r="O1" s="3" t="inlineStr">
        <is>
          <t>右翼タンク接続</t>
        </is>
      </c>
      <c r="P1" s="3" t="inlineStr">
        <is>
          <t>合計</t>
        </is>
      </c>
    </row>
    <row r="2">
      <c r="A2" s="3" t="inlineStr">
        <is>
          <t>drag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>
        <f>SUM(B2:O2)</f>
        <v/>
      </c>
    </row>
    <row r="3">
      <c r="A3" s="3" t="inlineStr">
        <is>
          <t>lift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>
        <f>SUM(B3:O3)</f>
        <v/>
      </c>
    </row>
    <row r="4">
      <c r="A4" s="3" t="inlineStr">
        <is>
          <t>moment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>
        <f>SUM(B4:O4)</f>
        <v/>
      </c>
    </row>
    <row r="5">
      <c r="A5" s="3" t="inlineStr">
        <is>
          <t>メッシュ数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>
        <v>17117186</v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</row>
    <row r="7">
      <c r="A7" s="3" t="inlineStr">
        <is>
          <t>翼1.5</t>
        </is>
      </c>
      <c r="B7" s="3" t="inlineStr">
        <is>
          <t>機首</t>
        </is>
      </c>
      <c r="C7" s="3" t="inlineStr">
        <is>
          <t>左翼</t>
        </is>
      </c>
      <c r="D7" s="3" t="inlineStr">
        <is>
          <t>右翼</t>
        </is>
      </c>
      <c r="E7" s="3" t="inlineStr">
        <is>
          <t>左タンク</t>
        </is>
      </c>
      <c r="F7" s="3" t="inlineStr">
        <is>
          <t>右タンク</t>
        </is>
      </c>
      <c r="G7" s="3" t="inlineStr">
        <is>
          <t>左足</t>
        </is>
      </c>
      <c r="H7" s="3" t="inlineStr">
        <is>
          <t>右足</t>
        </is>
      </c>
      <c r="I7" s="3" t="inlineStr">
        <is>
          <t>前足</t>
        </is>
      </c>
      <c r="J7" s="3" t="inlineStr">
        <is>
          <t>左垂直尾翼</t>
        </is>
      </c>
      <c r="K7" s="3" t="inlineStr">
        <is>
          <t>右垂直尾翼</t>
        </is>
      </c>
      <c r="L7" s="3" t="inlineStr">
        <is>
          <t>前フレーム</t>
        </is>
      </c>
      <c r="M7" s="3" t="inlineStr">
        <is>
          <t>後フレーム</t>
        </is>
      </c>
      <c r="N7" s="3" t="inlineStr">
        <is>
          <t>左翼タンク接続</t>
        </is>
      </c>
      <c r="O7" s="3" t="inlineStr">
        <is>
          <t>右翼タンク接続</t>
        </is>
      </c>
      <c r="P7" s="3" t="inlineStr">
        <is>
          <t>合計</t>
        </is>
      </c>
    </row>
    <row r="8">
      <c r="A8" s="3" t="inlineStr">
        <is>
          <t>drag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>
        <f>SUM(B8:O8)</f>
        <v/>
      </c>
    </row>
    <row r="9">
      <c r="A9" s="3" t="inlineStr">
        <is>
          <t>lift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>
        <f>SUM(B9:O9)</f>
        <v/>
      </c>
    </row>
    <row r="10">
      <c r="A10" s="3" t="inlineStr">
        <is>
          <t>moment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>
        <f>SUM(B10:O10)</f>
        <v/>
      </c>
    </row>
    <row r="11">
      <c r="A11" s="3" t="inlineStr">
        <is>
          <t>メッシュ数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>
        <v>18917500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1"/>
  <sheetViews>
    <sheetView workbookViewId="0">
      <selection activeCell="A1" sqref="A1:P11"/>
    </sheetView>
  </sheetViews>
  <sheetFormatPr baseColWidth="10" defaultRowHeight="20"/>
  <sheetData>
    <row r="1">
      <c r="A1" s="3" t="inlineStr">
        <is>
          <t>翼1.0</t>
        </is>
      </c>
      <c r="B1" s="3" t="inlineStr">
        <is>
          <t>機首</t>
        </is>
      </c>
      <c r="C1" s="3" t="inlineStr">
        <is>
          <t>左翼</t>
        </is>
      </c>
      <c r="D1" s="3" t="inlineStr">
        <is>
          <t>右翼</t>
        </is>
      </c>
      <c r="E1" s="3" t="inlineStr">
        <is>
          <t>左タンク</t>
        </is>
      </c>
      <c r="F1" s="3" t="inlineStr">
        <is>
          <t>右タンク</t>
        </is>
      </c>
      <c r="G1" s="3" t="inlineStr">
        <is>
          <t>左足</t>
        </is>
      </c>
      <c r="H1" s="3" t="inlineStr">
        <is>
          <t>右足</t>
        </is>
      </c>
      <c r="I1" s="3" t="inlineStr">
        <is>
          <t>前足</t>
        </is>
      </c>
      <c r="J1" s="3" t="inlineStr">
        <is>
          <t>左垂直尾翼</t>
        </is>
      </c>
      <c r="K1" s="3" t="inlineStr">
        <is>
          <t>右垂直尾翼</t>
        </is>
      </c>
      <c r="L1" s="3" t="inlineStr">
        <is>
          <t>前フレーム</t>
        </is>
      </c>
      <c r="M1" s="3" t="inlineStr">
        <is>
          <t>後フレーム</t>
        </is>
      </c>
      <c r="N1" s="3" t="inlineStr">
        <is>
          <t>左翼タンク接続</t>
        </is>
      </c>
      <c r="O1" s="3" t="inlineStr">
        <is>
          <t>右翼タンク接続</t>
        </is>
      </c>
      <c r="P1" s="3" t="inlineStr">
        <is>
          <t>合計</t>
        </is>
      </c>
    </row>
    <row r="2">
      <c r="A2" s="3" t="inlineStr">
        <is>
          <t>drag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>
        <f>SUM(B2:O2)</f>
        <v/>
      </c>
    </row>
    <row r="3">
      <c r="A3" s="3" t="inlineStr">
        <is>
          <t>lift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>
        <f>SUM(B3:O3)</f>
        <v/>
      </c>
    </row>
    <row r="4">
      <c r="A4" s="3" t="inlineStr">
        <is>
          <t>moment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>
        <f>SUM(B4:O4)</f>
        <v/>
      </c>
    </row>
    <row r="5">
      <c r="A5" s="3" t="inlineStr">
        <is>
          <t>メッシュ数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>
        <v>17117186</v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</row>
    <row r="7">
      <c r="A7" s="3" t="inlineStr">
        <is>
          <t>翼1.5</t>
        </is>
      </c>
      <c r="B7" s="3" t="inlineStr">
        <is>
          <t>機首</t>
        </is>
      </c>
      <c r="C7" s="3" t="inlineStr">
        <is>
          <t>左翼</t>
        </is>
      </c>
      <c r="D7" s="3" t="inlineStr">
        <is>
          <t>右翼</t>
        </is>
      </c>
      <c r="E7" s="3" t="inlineStr">
        <is>
          <t>左タンク</t>
        </is>
      </c>
      <c r="F7" s="3" t="inlineStr">
        <is>
          <t>右タンク</t>
        </is>
      </c>
      <c r="G7" s="3" t="inlineStr">
        <is>
          <t>左足</t>
        </is>
      </c>
      <c r="H7" s="3" t="inlineStr">
        <is>
          <t>右足</t>
        </is>
      </c>
      <c r="I7" s="3" t="inlineStr">
        <is>
          <t>前足</t>
        </is>
      </c>
      <c r="J7" s="3" t="inlineStr">
        <is>
          <t>左垂直尾翼</t>
        </is>
      </c>
      <c r="K7" s="3" t="inlineStr">
        <is>
          <t>右垂直尾翼</t>
        </is>
      </c>
      <c r="L7" s="3" t="inlineStr">
        <is>
          <t>前フレーム</t>
        </is>
      </c>
      <c r="M7" s="3" t="inlineStr">
        <is>
          <t>後フレーム</t>
        </is>
      </c>
      <c r="N7" s="3" t="inlineStr">
        <is>
          <t>左翼タンク接続</t>
        </is>
      </c>
      <c r="O7" s="3" t="inlineStr">
        <is>
          <t>右翼タンク接続</t>
        </is>
      </c>
      <c r="P7" s="3" t="inlineStr">
        <is>
          <t>合計</t>
        </is>
      </c>
    </row>
    <row r="8">
      <c r="A8" s="3" t="inlineStr">
        <is>
          <t>drag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>
        <f>SUM(B8:O8)</f>
        <v/>
      </c>
    </row>
    <row r="9">
      <c r="A9" s="3" t="inlineStr">
        <is>
          <t>lift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>
        <f>SUM(B9:O9)</f>
        <v/>
      </c>
    </row>
    <row r="10">
      <c r="A10" s="3" t="inlineStr">
        <is>
          <t>moment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>
        <f>SUM(B10:O10)</f>
        <v/>
      </c>
    </row>
    <row r="11">
      <c r="A11" s="3" t="inlineStr">
        <is>
          <t>メッシュ数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>
        <v>18917500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2"/>
  <sheetViews>
    <sheetView workbookViewId="0" zoomScale="87">
      <selection activeCell="P8" sqref="P8"/>
    </sheetView>
  </sheetViews>
  <sheetFormatPr baseColWidth="10" defaultRowHeight="20"/>
  <sheetData>
    <row r="1">
      <c r="A1" s="0" t="inlineStr">
        <is>
          <t>翼1.0</t>
        </is>
      </c>
      <c r="B1" s="0" t="inlineStr">
        <is>
          <t>機首</t>
        </is>
      </c>
      <c r="C1" s="0" t="inlineStr">
        <is>
          <t>左翼</t>
        </is>
      </c>
      <c r="D1" s="0" t="inlineStr">
        <is>
          <t>右翼</t>
        </is>
      </c>
      <c r="E1" s="0" t="inlineStr">
        <is>
          <t>左タンク</t>
        </is>
      </c>
      <c r="F1" s="0" t="inlineStr">
        <is>
          <t>右タンク</t>
        </is>
      </c>
      <c r="G1" s="0" t="inlineStr">
        <is>
          <t>左足</t>
        </is>
      </c>
      <c r="H1" s="0" t="inlineStr">
        <is>
          <t>右足</t>
        </is>
      </c>
      <c r="I1" s="0" t="inlineStr">
        <is>
          <t>前足</t>
        </is>
      </c>
      <c r="J1" s="0" t="inlineStr">
        <is>
          <t>左垂直尾翼</t>
        </is>
      </c>
      <c r="K1" s="0" t="inlineStr">
        <is>
          <t>右垂直尾翼</t>
        </is>
      </c>
      <c r="L1" s="0" t="inlineStr">
        <is>
          <t>前フレーム</t>
        </is>
      </c>
      <c r="M1" s="0" t="inlineStr">
        <is>
          <t>後フレーム</t>
        </is>
      </c>
      <c r="N1" s="0" t="inlineStr">
        <is>
          <t>左翼タンク接続</t>
        </is>
      </c>
      <c r="O1" s="0" t="inlineStr">
        <is>
          <t>右翼タンク接続</t>
        </is>
      </c>
      <c r="P1" s="0" t="inlineStr">
        <is>
          <t>合計</t>
        </is>
      </c>
      <c r="Q1" s="1" t="inlineStr">
        <is>
          <t>全体解析</t>
        </is>
      </c>
    </row>
    <row r="2">
      <c r="A2" s="0" t="inlineStr">
        <is>
          <t>drag</t>
        </is>
      </c>
      <c r="B2" s="0" t="n">
        <v>6.632541829999997</v>
      </c>
      <c r="C2" s="0" t="n">
        <v>0.4950765859999999</v>
      </c>
      <c r="D2" s="0" t="n">
        <v>0.5034470935000002</v>
      </c>
      <c r="E2" s="0" t="n">
        <v>0.8398054634999998</v>
      </c>
      <c r="F2" s="0" t="n">
        <v>0.8309144144999995</v>
      </c>
      <c r="G2" s="0" t="n">
        <v>0.3011644609999998</v>
      </c>
      <c r="H2" s="0" t="n">
        <v>0.3010102045</v>
      </c>
      <c r="I2" s="0" t="n">
        <v>0.5383981455000002</v>
      </c>
      <c r="J2" s="0" t="n">
        <v>0.2517418304999999</v>
      </c>
      <c r="K2" s="0" t="n">
        <v>0.256241054</v>
      </c>
      <c r="L2" s="0" t="n">
        <v>1.302925194999999</v>
      </c>
      <c r="M2" s="0" t="n">
        <v>1.468361975</v>
      </c>
      <c r="N2" s="0" t="n">
        <v>0.05346504070000001</v>
      </c>
      <c r="O2" s="0" t="n">
        <v>0.05300530474999997</v>
      </c>
      <c r="P2" s="0">
        <f>SUM(B2:O2)</f>
        <v/>
      </c>
      <c r="Q2" s="2" t="n">
        <v>13.7579</v>
      </c>
    </row>
    <row r="3">
      <c r="A3" s="0" t="inlineStr">
        <is>
          <t>lift</t>
        </is>
      </c>
      <c r="B3" s="0" t="n">
        <v>14.80493155000002</v>
      </c>
      <c r="C3" s="0" t="n">
        <v>22.5861989</v>
      </c>
      <c r="D3" s="0" t="n">
        <v>22.51338840000001</v>
      </c>
      <c r="E3" s="0" t="n">
        <v>0.1967574010000001</v>
      </c>
      <c r="F3" s="0" t="n">
        <v>0.2281777839999998</v>
      </c>
      <c r="G3" s="0" t="n">
        <v>-0.08414237350000003</v>
      </c>
      <c r="H3" s="0" t="n">
        <v>-0.08382231314999998</v>
      </c>
      <c r="I3" s="0" t="n">
        <v>-0.07557870249999996</v>
      </c>
      <c r="J3" s="0" t="n">
        <v>0.2737326850000001</v>
      </c>
      <c r="K3" s="0" t="n">
        <v>0.2604084784999998</v>
      </c>
      <c r="L3" s="0" t="n">
        <v>0.4494186695</v>
      </c>
      <c r="M3" s="0" t="n">
        <v>0.09903614909999997</v>
      </c>
      <c r="N3" s="0" t="n">
        <v>6.131040875e-05</v>
      </c>
      <c r="O3" s="0" t="n">
        <v>2.203531335350001e-05</v>
      </c>
      <c r="P3" s="0">
        <f>SUM(B3:O3)</f>
        <v/>
      </c>
      <c r="Q3" s="2" t="n">
        <v>60.685122</v>
      </c>
    </row>
    <row r="4">
      <c r="A4" s="0" t="inlineStr">
        <is>
          <t>moment</t>
        </is>
      </c>
      <c r="B4" s="0" t="n">
        <v>4.561370015000002</v>
      </c>
      <c r="C4" s="0" t="n">
        <v>-1.356026830000001</v>
      </c>
      <c r="D4" s="0" t="n">
        <v>-1.354803724999999</v>
      </c>
      <c r="E4" s="0" t="n">
        <v>-0.07035097685000001</v>
      </c>
      <c r="F4" s="0" t="n">
        <v>-0.06937019455</v>
      </c>
      <c r="G4" s="0" t="n">
        <v>-0.02897331680000001</v>
      </c>
      <c r="H4" s="0" t="n">
        <v>-0.02905786804999998</v>
      </c>
      <c r="I4" s="0" t="n">
        <v>-0.07682749025000001</v>
      </c>
      <c r="J4" s="0" t="n">
        <v>0.07781018980000004</v>
      </c>
      <c r="K4" s="0" t="n">
        <v>0.07817230280000004</v>
      </c>
      <c r="L4" s="0" t="n">
        <v>1.068498077499999e-05</v>
      </c>
      <c r="M4" s="0" t="n">
        <v>0.0182950776</v>
      </c>
      <c r="N4" s="0" t="n">
        <v>-0.000182823804</v>
      </c>
      <c r="O4" t="n">
        <v>-0.000180767423</v>
      </c>
      <c r="P4" s="0">
        <f>SUM(B4:O4)</f>
        <v/>
      </c>
      <c r="Q4" s="2" t="n">
        <v>1.499046</v>
      </c>
    </row>
    <row r="5">
      <c r="A5" s="0" t="inlineStr">
        <is>
          <t>メッシュ数</t>
        </is>
      </c>
      <c r="P5" s="0" t="n">
        <v>17117186</v>
      </c>
      <c r="Q5" s="2" t="n">
        <v>16496235</v>
      </c>
    </row>
    <row r="7">
      <c r="A7" s="0" t="inlineStr">
        <is>
          <t>翼1.5</t>
        </is>
      </c>
      <c r="B7" s="0" t="inlineStr">
        <is>
          <t>機首</t>
        </is>
      </c>
      <c r="C7" s="0" t="inlineStr">
        <is>
          <t>左翼</t>
        </is>
      </c>
      <c r="D7" s="0" t="inlineStr">
        <is>
          <t>右翼</t>
        </is>
      </c>
      <c r="E7" s="0" t="inlineStr">
        <is>
          <t>左タンク</t>
        </is>
      </c>
      <c r="F7" s="0" t="inlineStr">
        <is>
          <t>右タンク</t>
        </is>
      </c>
      <c r="G7" s="0" t="inlineStr">
        <is>
          <t>左足</t>
        </is>
      </c>
      <c r="H7" s="0" t="inlineStr">
        <is>
          <t>右足</t>
        </is>
      </c>
      <c r="I7" s="0" t="inlineStr">
        <is>
          <t>前足</t>
        </is>
      </c>
      <c r="J7" s="0" t="inlineStr">
        <is>
          <t>左垂直尾翼</t>
        </is>
      </c>
      <c r="K7" s="0" t="inlineStr">
        <is>
          <t>右垂直尾翼</t>
        </is>
      </c>
      <c r="L7" s="0" t="inlineStr">
        <is>
          <t>前フレーム</t>
        </is>
      </c>
      <c r="M7" s="0" t="inlineStr">
        <is>
          <t>後フレーム</t>
        </is>
      </c>
      <c r="N7" s="0" t="inlineStr">
        <is>
          <t>左翼タンク接続</t>
        </is>
      </c>
      <c r="O7" s="0" t="inlineStr">
        <is>
          <t>右翼タンク接続</t>
        </is>
      </c>
      <c r="P7" s="0" t="inlineStr">
        <is>
          <t>合計</t>
        </is>
      </c>
    </row>
    <row r="8">
      <c r="A8" s="0" t="inlineStr">
        <is>
          <t>drag</t>
        </is>
      </c>
      <c r="B8" s="0" t="n">
        <v>6.753506700000004</v>
      </c>
      <c r="C8" s="0" t="n">
        <v>0.4885934673333334</v>
      </c>
      <c r="D8" s="0" t="n">
        <v>0.4860152963333333</v>
      </c>
      <c r="E8" s="0" t="n">
        <v>0.8294217859999994</v>
      </c>
      <c r="F8" s="0" t="n">
        <v>0.8069356186666662</v>
      </c>
      <c r="G8" s="0" t="n">
        <v>0.3043513576666665</v>
      </c>
      <c r="H8" s="0" t="n">
        <v>0.3060884303333335</v>
      </c>
      <c r="I8" s="0" t="n">
        <v>0.5347228733333338</v>
      </c>
      <c r="J8" s="0" t="n">
        <v>0.2535663346666666</v>
      </c>
      <c r="K8" s="0" t="n">
        <v>0.252925604</v>
      </c>
      <c r="L8" s="0" t="n">
        <v>1.248757396666667</v>
      </c>
      <c r="M8" s="0" t="n">
        <v>1.46688606</v>
      </c>
      <c r="N8" s="0" t="n">
        <v>0.05253688093333333</v>
      </c>
      <c r="O8" s="0" t="n">
        <v>0.05250421216666665</v>
      </c>
      <c r="P8" s="0">
        <f>SUM(B8:O8)</f>
        <v/>
      </c>
    </row>
    <row r="9">
      <c r="A9" s="0" t="inlineStr">
        <is>
          <t>lift</t>
        </is>
      </c>
      <c r="B9" s="0" t="n">
        <v>12.96126406666667</v>
      </c>
      <c r="C9" s="0" t="n">
        <v>33.34083946666664</v>
      </c>
      <c r="D9" s="0" t="n">
        <v>33.4943739666667</v>
      </c>
      <c r="E9" s="0" t="n">
        <v>0.3148126963333335</v>
      </c>
      <c r="F9" s="0" t="n">
        <v>0.3221247803333332</v>
      </c>
      <c r="G9" s="0" t="n">
        <v>-0.08143333310000006</v>
      </c>
      <c r="H9" s="0" t="n">
        <v>-0.08175050036666663</v>
      </c>
      <c r="I9" s="0" t="n">
        <v>-0.06765452573333336</v>
      </c>
      <c r="J9" s="0" t="n">
        <v>0.2436413793333335</v>
      </c>
      <c r="K9" s="0" t="n">
        <v>0.2619292429999999</v>
      </c>
      <c r="L9" s="0" t="n">
        <v>0.4479737840000002</v>
      </c>
      <c r="M9" s="0" t="n">
        <v>0.09328555116666661</v>
      </c>
      <c r="N9" s="0" t="n">
        <v>0.001012143594000001</v>
      </c>
      <c r="O9" s="0" t="n">
        <v>0.001034867674333334</v>
      </c>
      <c r="P9" s="0">
        <f>SUM(B9:O9)</f>
        <v/>
      </c>
    </row>
    <row r="10">
      <c r="A10" s="0" t="inlineStr">
        <is>
          <t>moment</t>
        </is>
      </c>
      <c r="B10" s="0" t="n">
        <v>3.83103948</v>
      </c>
      <c r="C10" s="0" t="n">
        <v>-1.834883646666667</v>
      </c>
      <c r="D10" s="0" t="n">
        <v>-1.866361510000002</v>
      </c>
      <c r="E10" s="0" t="n">
        <v>-0.07260716276666668</v>
      </c>
      <c r="F10" s="0" t="n">
        <v>-0.06972535376666671</v>
      </c>
      <c r="G10" s="0" t="n">
        <v>-0.02896871353333333</v>
      </c>
      <c r="H10" s="0" t="n">
        <v>-0.02929934136666667</v>
      </c>
      <c r="I10" s="0" t="n">
        <v>-0.07671608456666665</v>
      </c>
      <c r="J10" s="0" t="n">
        <v>0.07807131063333345</v>
      </c>
      <c r="K10" s="0" t="n">
        <v>0.07502707686666658</v>
      </c>
      <c r="L10" s="0" t="n">
        <v>9.827447563333328e-06</v>
      </c>
      <c r="M10" s="0" t="n">
        <v>0.02438296723333334</v>
      </c>
      <c r="N10" s="0" t="n">
        <v>-0.0001824371519999999</v>
      </c>
      <c r="O10" s="0" t="n">
        <v>-0.000183358225</v>
      </c>
      <c r="P10" s="0">
        <f>SUM(B10:O10)</f>
        <v/>
      </c>
    </row>
    <row r="11">
      <c r="A11" s="0" t="inlineStr">
        <is>
          <t>メッシュ数</t>
        </is>
      </c>
      <c r="P11" s="0" t="n">
        <v>18917500</v>
      </c>
    </row>
    <row r="13">
      <c r="C13" s="0" t="inlineStr">
        <is>
          <t>機首</t>
        </is>
      </c>
      <c r="D13" s="0" t="inlineStr">
        <is>
          <t>左翼</t>
        </is>
      </c>
      <c r="E13" s="0" t="inlineStr">
        <is>
          <t>右翼</t>
        </is>
      </c>
      <c r="F13" s="0" t="inlineStr">
        <is>
          <t>左右バッテリーカバー</t>
        </is>
      </c>
      <c r="G13" s="0" t="inlineStr">
        <is>
          <t>脚3本</t>
        </is>
      </c>
      <c r="H13" s="0" t="inlineStr">
        <is>
          <t>左右垂直尾翼</t>
        </is>
      </c>
      <c r="I13" s="0" t="inlineStr">
        <is>
          <t>フレーム</t>
        </is>
      </c>
      <c r="J13" s="0" t="inlineStr">
        <is>
          <t>その他</t>
        </is>
      </c>
      <c r="K13" s="0" t="inlineStr">
        <is>
          <t>合計</t>
        </is>
      </c>
    </row>
    <row r="14">
      <c r="A14" s="0" t="inlineStr">
        <is>
          <t>drag</t>
        </is>
      </c>
      <c r="B14" s="0" t="inlineStr">
        <is>
          <t>翼1.0</t>
        </is>
      </c>
      <c r="C14" s="0">
        <f>B2</f>
        <v/>
      </c>
      <c r="D14" s="0">
        <f>C2</f>
        <v/>
      </c>
      <c r="E14" s="0">
        <f>D2</f>
        <v/>
      </c>
      <c r="F14" s="0">
        <f>E2+F2</f>
        <v/>
      </c>
      <c r="G14" s="0">
        <f>I2+G2+H2</f>
        <v/>
      </c>
      <c r="H14" s="0">
        <f>J2+K2</f>
        <v/>
      </c>
      <c r="I14" s="0">
        <f>L2+M2</f>
        <v/>
      </c>
      <c r="J14" s="0">
        <f>N2+O2</f>
        <v/>
      </c>
      <c r="K14" s="0">
        <f>+SUM(C14:J14)</f>
        <v/>
      </c>
    </row>
    <row r="15">
      <c r="B15" s="0" t="inlineStr">
        <is>
          <t>翼1.5</t>
        </is>
      </c>
      <c r="C15" s="0">
        <f>B8</f>
        <v/>
      </c>
      <c r="D15" s="0">
        <f>C8</f>
        <v/>
      </c>
      <c r="E15" s="0">
        <f>D8</f>
        <v/>
      </c>
      <c r="F15" s="0">
        <f>E8+F8</f>
        <v/>
      </c>
      <c r="G15" s="0">
        <f>I8+G8+H8</f>
        <v/>
      </c>
      <c r="H15" s="0">
        <f>J8+K8</f>
        <v/>
      </c>
      <c r="I15" s="0">
        <f>L8+M8</f>
        <v/>
      </c>
      <c r="J15" s="0">
        <f>N8+O8</f>
        <v/>
      </c>
      <c r="K15" s="0">
        <f>+SUM(C15:J15)</f>
        <v/>
      </c>
    </row>
    <row r="16">
      <c r="A16" s="0" t="inlineStr">
        <is>
          <t>lift</t>
        </is>
      </c>
      <c r="B16" s="0" t="inlineStr">
        <is>
          <t>翼1.0</t>
        </is>
      </c>
      <c r="C16" s="0">
        <f>B3</f>
        <v/>
      </c>
      <c r="D16" s="0">
        <f>C3</f>
        <v/>
      </c>
      <c r="E16" s="0">
        <f>D3</f>
        <v/>
      </c>
      <c r="F16" s="0">
        <f>E3+F3</f>
        <v/>
      </c>
      <c r="G16" s="0">
        <f>I3+G3+H3</f>
        <v/>
      </c>
      <c r="H16" s="0">
        <f>J3+K3</f>
        <v/>
      </c>
      <c r="I16" s="0">
        <f>L3+M3</f>
        <v/>
      </c>
      <c r="J16" s="0">
        <f>N3+O3</f>
        <v/>
      </c>
      <c r="K16" s="0">
        <f>+SUM(C16:J16)</f>
        <v/>
      </c>
    </row>
    <row r="17">
      <c r="B17" s="0" t="inlineStr">
        <is>
          <t>翼1.5</t>
        </is>
      </c>
      <c r="C17" s="0">
        <f>B9</f>
        <v/>
      </c>
      <c r="D17" s="0">
        <f>C9</f>
        <v/>
      </c>
      <c r="E17" s="0">
        <f>D9</f>
        <v/>
      </c>
      <c r="F17" s="0">
        <f>E9+F9</f>
        <v/>
      </c>
      <c r="G17" s="0">
        <f>I9+G9+H9</f>
        <v/>
      </c>
      <c r="H17" s="0">
        <f>J9+K9</f>
        <v/>
      </c>
      <c r="I17" s="0">
        <f>L9+M9</f>
        <v/>
      </c>
      <c r="J17" s="0">
        <f>N9+O9</f>
        <v/>
      </c>
      <c r="K17" s="0">
        <f>+SUM(C17:J17)</f>
        <v/>
      </c>
    </row>
    <row r="26">
      <c r="B26" s="0" t="inlineStr">
        <is>
          <t>翼のみ</t>
        </is>
      </c>
      <c r="C26" s="0" t="inlineStr">
        <is>
          <t>翼のみ</t>
        </is>
      </c>
      <c r="D26" s="0" t="inlineStr">
        <is>
          <t>翼のみ</t>
        </is>
      </c>
    </row>
    <row r="27">
      <c r="B27" s="0" t="inlineStr">
        <is>
          <t>穴あり</t>
        </is>
      </c>
      <c r="C27" s="0" t="inlineStr">
        <is>
          <t>穴なし</t>
        </is>
      </c>
      <c r="D27" s="0" t="inlineStr">
        <is>
          <t>穴あり翼1.5</t>
        </is>
      </c>
      <c r="H27" s="1" t="inlineStr">
        <is>
          <t>右翼</t>
        </is>
      </c>
      <c r="I27" s="2" t="inlineStr">
        <is>
          <t>左翼</t>
        </is>
      </c>
      <c r="J27" s="2" t="inlineStr">
        <is>
          <t>機首</t>
        </is>
      </c>
      <c r="K27" s="2" t="inlineStr">
        <is>
          <t>合計</t>
        </is>
      </c>
    </row>
    <row r="28">
      <c r="A28" s="0" t="inlineStr">
        <is>
          <t>drag</t>
        </is>
      </c>
      <c r="B28" s="0" t="n">
        <v>1.014994</v>
      </c>
      <c r="C28" s="0" t="n">
        <v>0.183399</v>
      </c>
      <c r="D28" s="0" t="n">
        <v>0.930561</v>
      </c>
      <c r="H28" s="2" t="n">
        <v>1.930136</v>
      </c>
      <c r="I28" s="2" t="n">
        <v>1.933216</v>
      </c>
      <c r="J28" s="2" t="n">
        <v>7.194486</v>
      </c>
      <c r="K28" s="2">
        <f>SUM(H28:J28)</f>
        <v/>
      </c>
    </row>
    <row r="29">
      <c r="A29" s="0" t="inlineStr">
        <is>
          <t>lift</t>
        </is>
      </c>
      <c r="B29" s="0" t="n">
        <v>24.942199</v>
      </c>
      <c r="C29" s="0" t="n">
        <v>26.680834</v>
      </c>
      <c r="D29" s="0" t="n">
        <v>45.355973</v>
      </c>
      <c r="H29" s="2" t="n">
        <v>22.874291</v>
      </c>
      <c r="I29" s="2" t="n">
        <v>22.91173</v>
      </c>
      <c r="J29" s="2" t="n">
        <v>14.287761</v>
      </c>
      <c r="K29" s="2">
        <f>SUM(H29:J29)</f>
        <v/>
      </c>
    </row>
    <row r="30">
      <c r="A30" s="0" t="inlineStr">
        <is>
          <t>moment</t>
        </is>
      </c>
      <c r="B30" s="0" t="n">
        <v>-2.541936</v>
      </c>
      <c r="C30" s="0" t="n">
        <v>-2.47853</v>
      </c>
      <c r="D30" s="0" t="n">
        <v>-4.321328</v>
      </c>
      <c r="H30" s="2" t="n">
        <v>-1.379029</v>
      </c>
      <c r="I30" s="2" t="n">
        <v>-1.384532</v>
      </c>
      <c r="J30" s="2" t="n">
        <v>4.267762</v>
      </c>
      <c r="K30" s="2">
        <f>SUM(H30:J30)</f>
        <v/>
      </c>
    </row>
    <row r="31">
      <c r="A31" s="0" t="inlineStr">
        <is>
          <t>メッシュ数</t>
        </is>
      </c>
      <c r="B31" s="0" t="n">
        <v>10137869</v>
      </c>
      <c r="C31" s="0" t="n">
        <v>9432853</v>
      </c>
      <c r="D31" s="0" t="n">
        <v>19446836</v>
      </c>
      <c r="H31" s="2" t="n"/>
      <c r="I31" s="2" t="n"/>
      <c r="J31" s="2" t="n"/>
    </row>
    <row r="32">
      <c r="D32" s="0" t="n">
        <v>8123967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1"/>
  <sheetViews>
    <sheetView workbookViewId="0">
      <selection activeCell="A1" sqref="A1:P11"/>
    </sheetView>
  </sheetViews>
  <sheetFormatPr baseColWidth="10" defaultRowHeight="20"/>
  <sheetData>
    <row r="1">
      <c r="A1" s="3" t="inlineStr">
        <is>
          <t>翼1.0</t>
        </is>
      </c>
      <c r="B1" s="3" t="inlineStr">
        <is>
          <t>機首</t>
        </is>
      </c>
      <c r="C1" s="3" t="inlineStr">
        <is>
          <t>左翼</t>
        </is>
      </c>
      <c r="D1" s="3" t="inlineStr">
        <is>
          <t>右翼</t>
        </is>
      </c>
      <c r="E1" s="3" t="inlineStr">
        <is>
          <t>左タンク</t>
        </is>
      </c>
      <c r="F1" s="3" t="inlineStr">
        <is>
          <t>右タンク</t>
        </is>
      </c>
      <c r="G1" s="3" t="inlineStr">
        <is>
          <t>左足</t>
        </is>
      </c>
      <c r="H1" s="3" t="inlineStr">
        <is>
          <t>右足</t>
        </is>
      </c>
      <c r="I1" s="3" t="inlineStr">
        <is>
          <t>前足</t>
        </is>
      </c>
      <c r="J1" s="3" t="inlineStr">
        <is>
          <t>左垂直尾翼</t>
        </is>
      </c>
      <c r="K1" s="3" t="inlineStr">
        <is>
          <t>右垂直尾翼</t>
        </is>
      </c>
      <c r="L1" s="3" t="inlineStr">
        <is>
          <t>前フレーム</t>
        </is>
      </c>
      <c r="M1" s="3" t="inlineStr">
        <is>
          <t>後フレーム</t>
        </is>
      </c>
      <c r="N1" s="3" t="inlineStr">
        <is>
          <t>左翼タンク接続</t>
        </is>
      </c>
      <c r="O1" s="3" t="inlineStr">
        <is>
          <t>右翼タンク接続</t>
        </is>
      </c>
      <c r="P1" s="3" t="inlineStr">
        <is>
          <t>合計</t>
        </is>
      </c>
    </row>
    <row r="2">
      <c r="A2" s="3" t="inlineStr">
        <is>
          <t>drag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>
        <f>SUM(B2:O2)</f>
        <v/>
      </c>
    </row>
    <row r="3">
      <c r="A3" s="3" t="inlineStr">
        <is>
          <t>lift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>
        <f>SUM(B3:O3)</f>
        <v/>
      </c>
    </row>
    <row r="4">
      <c r="A4" s="3" t="inlineStr">
        <is>
          <t>moment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>
        <f>SUM(B4:O4)</f>
        <v/>
      </c>
    </row>
    <row r="5">
      <c r="A5" s="3" t="inlineStr">
        <is>
          <t>メッシュ数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>
        <v>17117186</v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</row>
    <row r="7">
      <c r="A7" s="3" t="inlineStr">
        <is>
          <t>翼1.5</t>
        </is>
      </c>
      <c r="B7" s="3" t="inlineStr">
        <is>
          <t>機首</t>
        </is>
      </c>
      <c r="C7" s="3" t="inlineStr">
        <is>
          <t>左翼</t>
        </is>
      </c>
      <c r="D7" s="3" t="inlineStr">
        <is>
          <t>右翼</t>
        </is>
      </c>
      <c r="E7" s="3" t="inlineStr">
        <is>
          <t>左タンク</t>
        </is>
      </c>
      <c r="F7" s="3" t="inlineStr">
        <is>
          <t>右タンク</t>
        </is>
      </c>
      <c r="G7" s="3" t="inlineStr">
        <is>
          <t>左足</t>
        </is>
      </c>
      <c r="H7" s="3" t="inlineStr">
        <is>
          <t>右足</t>
        </is>
      </c>
      <c r="I7" s="3" t="inlineStr">
        <is>
          <t>前足</t>
        </is>
      </c>
      <c r="J7" s="3" t="inlineStr">
        <is>
          <t>左垂直尾翼</t>
        </is>
      </c>
      <c r="K7" s="3" t="inlineStr">
        <is>
          <t>右垂直尾翼</t>
        </is>
      </c>
      <c r="L7" s="3" t="inlineStr">
        <is>
          <t>前フレーム</t>
        </is>
      </c>
      <c r="M7" s="3" t="inlineStr">
        <is>
          <t>後フレーム</t>
        </is>
      </c>
      <c r="N7" s="3" t="inlineStr">
        <is>
          <t>左翼タンク接続</t>
        </is>
      </c>
      <c r="O7" s="3" t="inlineStr">
        <is>
          <t>右翼タンク接続</t>
        </is>
      </c>
      <c r="P7" s="3" t="inlineStr">
        <is>
          <t>合計</t>
        </is>
      </c>
    </row>
    <row r="8">
      <c r="A8" s="3" t="inlineStr">
        <is>
          <t>drag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>
        <f>SUM(B8:O8)</f>
        <v/>
      </c>
    </row>
    <row r="9">
      <c r="A9" s="3" t="inlineStr">
        <is>
          <t>lift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>
        <f>SUM(B9:O9)</f>
        <v/>
      </c>
    </row>
    <row r="10">
      <c r="A10" s="3" t="inlineStr">
        <is>
          <t>moment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>
        <f>SUM(B10:O10)</f>
        <v/>
      </c>
    </row>
    <row r="11">
      <c r="A11" s="3" t="inlineStr">
        <is>
          <t>メッシュ数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>
        <v>18917500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1"/>
  <sheetViews>
    <sheetView workbookViewId="0">
      <selection activeCell="A1" sqref="A1:P11"/>
    </sheetView>
  </sheetViews>
  <sheetFormatPr baseColWidth="10" defaultRowHeight="20"/>
  <sheetData>
    <row r="1">
      <c r="A1" s="3" t="inlineStr">
        <is>
          <t>翼1.0</t>
        </is>
      </c>
      <c r="B1" s="3" t="inlineStr">
        <is>
          <t>機首</t>
        </is>
      </c>
      <c r="C1" s="3" t="inlineStr">
        <is>
          <t>左翼</t>
        </is>
      </c>
      <c r="D1" s="3" t="inlineStr">
        <is>
          <t>右翼</t>
        </is>
      </c>
      <c r="E1" s="3" t="inlineStr">
        <is>
          <t>左タンク</t>
        </is>
      </c>
      <c r="F1" s="3" t="inlineStr">
        <is>
          <t>右タンク</t>
        </is>
      </c>
      <c r="G1" s="3" t="inlineStr">
        <is>
          <t>左足</t>
        </is>
      </c>
      <c r="H1" s="3" t="inlineStr">
        <is>
          <t>右足</t>
        </is>
      </c>
      <c r="I1" s="3" t="inlineStr">
        <is>
          <t>前足</t>
        </is>
      </c>
      <c r="J1" s="3" t="inlineStr">
        <is>
          <t>左垂直尾翼</t>
        </is>
      </c>
      <c r="K1" s="3" t="inlineStr">
        <is>
          <t>右垂直尾翼</t>
        </is>
      </c>
      <c r="L1" s="3" t="inlineStr">
        <is>
          <t>前フレーム</t>
        </is>
      </c>
      <c r="M1" s="3" t="inlineStr">
        <is>
          <t>後フレーム</t>
        </is>
      </c>
      <c r="N1" s="3" t="inlineStr">
        <is>
          <t>左翼タンク接続</t>
        </is>
      </c>
      <c r="O1" s="3" t="inlineStr">
        <is>
          <t>右翼タンク接続</t>
        </is>
      </c>
      <c r="P1" s="3" t="inlineStr">
        <is>
          <t>合計</t>
        </is>
      </c>
    </row>
    <row r="2">
      <c r="A2" s="3" t="inlineStr">
        <is>
          <t>drag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>
        <f>SUM(B2:O2)</f>
        <v/>
      </c>
    </row>
    <row r="3">
      <c r="A3" s="3" t="inlineStr">
        <is>
          <t>lift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>
        <f>SUM(B3:O3)</f>
        <v/>
      </c>
    </row>
    <row r="4">
      <c r="A4" s="3" t="inlineStr">
        <is>
          <t>moment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>
        <f>SUM(B4:O4)</f>
        <v/>
      </c>
    </row>
    <row r="5">
      <c r="A5" s="3" t="inlineStr">
        <is>
          <t>メッシュ数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>
        <v>17117186</v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</row>
    <row r="7">
      <c r="A7" s="3" t="inlineStr">
        <is>
          <t>翼1.5</t>
        </is>
      </c>
      <c r="B7" s="3" t="inlineStr">
        <is>
          <t>機首</t>
        </is>
      </c>
      <c r="C7" s="3" t="inlineStr">
        <is>
          <t>左翼</t>
        </is>
      </c>
      <c r="D7" s="3" t="inlineStr">
        <is>
          <t>右翼</t>
        </is>
      </c>
      <c r="E7" s="3" t="inlineStr">
        <is>
          <t>左タンク</t>
        </is>
      </c>
      <c r="F7" s="3" t="inlineStr">
        <is>
          <t>右タンク</t>
        </is>
      </c>
      <c r="G7" s="3" t="inlineStr">
        <is>
          <t>左足</t>
        </is>
      </c>
      <c r="H7" s="3" t="inlineStr">
        <is>
          <t>右足</t>
        </is>
      </c>
      <c r="I7" s="3" t="inlineStr">
        <is>
          <t>前足</t>
        </is>
      </c>
      <c r="J7" s="3" t="inlineStr">
        <is>
          <t>左垂直尾翼</t>
        </is>
      </c>
      <c r="K7" s="3" t="inlineStr">
        <is>
          <t>右垂直尾翼</t>
        </is>
      </c>
      <c r="L7" s="3" t="inlineStr">
        <is>
          <t>前フレーム</t>
        </is>
      </c>
      <c r="M7" s="3" t="inlineStr">
        <is>
          <t>後フレーム</t>
        </is>
      </c>
      <c r="N7" s="3" t="inlineStr">
        <is>
          <t>左翼タンク接続</t>
        </is>
      </c>
      <c r="O7" s="3" t="inlineStr">
        <is>
          <t>右翼タンク接続</t>
        </is>
      </c>
      <c r="P7" s="3" t="inlineStr">
        <is>
          <t>合計</t>
        </is>
      </c>
    </row>
    <row r="8">
      <c r="A8" s="3" t="inlineStr">
        <is>
          <t>drag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>
        <f>SUM(B8:O8)</f>
        <v/>
      </c>
    </row>
    <row r="9">
      <c r="A9" s="3" t="inlineStr">
        <is>
          <t>lift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>
        <f>SUM(B9:O9)</f>
        <v/>
      </c>
    </row>
    <row r="10">
      <c r="A10" s="3" t="inlineStr">
        <is>
          <t>moment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>
        <f>SUM(B10:O10)</f>
        <v/>
      </c>
    </row>
    <row r="11">
      <c r="A11" s="3" t="inlineStr">
        <is>
          <t>メッシュ数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>
        <v>18917500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1"/>
  <sheetViews>
    <sheetView workbookViewId="0">
      <selection activeCell="F22" sqref="F22"/>
    </sheetView>
  </sheetViews>
  <sheetFormatPr baseColWidth="10" defaultRowHeight="20"/>
  <sheetData>
    <row r="1">
      <c r="A1" s="3" t="inlineStr">
        <is>
          <t>翼1.0</t>
        </is>
      </c>
      <c r="B1" s="3" t="inlineStr">
        <is>
          <t>機首</t>
        </is>
      </c>
      <c r="C1" s="3" t="inlineStr">
        <is>
          <t>左翼</t>
        </is>
      </c>
      <c r="D1" s="3" t="inlineStr">
        <is>
          <t>右翼</t>
        </is>
      </c>
      <c r="E1" s="3" t="inlineStr">
        <is>
          <t>左タンク</t>
        </is>
      </c>
      <c r="F1" s="3" t="inlineStr">
        <is>
          <t>右タンク</t>
        </is>
      </c>
      <c r="G1" s="3" t="inlineStr">
        <is>
          <t>左足</t>
        </is>
      </c>
      <c r="H1" s="3" t="inlineStr">
        <is>
          <t>右足</t>
        </is>
      </c>
      <c r="I1" s="3" t="inlineStr">
        <is>
          <t>前足</t>
        </is>
      </c>
      <c r="J1" s="3" t="inlineStr">
        <is>
          <t>左垂直尾翼</t>
        </is>
      </c>
      <c r="K1" s="3" t="inlineStr">
        <is>
          <t>右垂直尾翼</t>
        </is>
      </c>
      <c r="L1" s="3" t="inlineStr">
        <is>
          <t>前フレーム</t>
        </is>
      </c>
      <c r="M1" s="3" t="inlineStr">
        <is>
          <t>後フレーム</t>
        </is>
      </c>
      <c r="N1" s="3" t="inlineStr">
        <is>
          <t>左翼タンク接続</t>
        </is>
      </c>
      <c r="O1" s="3" t="inlineStr">
        <is>
          <t>右翼タンク接続</t>
        </is>
      </c>
      <c r="P1" s="3" t="inlineStr">
        <is>
          <t>合計</t>
        </is>
      </c>
    </row>
    <row r="2">
      <c r="A2" s="3" t="inlineStr">
        <is>
          <t>drag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>
        <f>SUM(B2:O2)</f>
        <v/>
      </c>
    </row>
    <row r="3">
      <c r="A3" s="3" t="inlineStr">
        <is>
          <t>lift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>
        <f>SUM(B3:O3)</f>
        <v/>
      </c>
    </row>
    <row r="4">
      <c r="A4" s="3" t="inlineStr">
        <is>
          <t>moment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>
        <f>SUM(B4:O4)</f>
        <v/>
      </c>
    </row>
    <row r="5">
      <c r="A5" s="3" t="inlineStr">
        <is>
          <t>メッシュ数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>
        <v>17117186</v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</row>
    <row r="7">
      <c r="A7" s="3" t="inlineStr">
        <is>
          <t>翼1.5</t>
        </is>
      </c>
      <c r="B7" s="3" t="inlineStr">
        <is>
          <t>機首</t>
        </is>
      </c>
      <c r="C7" s="3" t="inlineStr">
        <is>
          <t>左翼</t>
        </is>
      </c>
      <c r="D7" s="3" t="inlineStr">
        <is>
          <t>右翼</t>
        </is>
      </c>
      <c r="E7" s="3" t="inlineStr">
        <is>
          <t>左タンク</t>
        </is>
      </c>
      <c r="F7" s="3" t="inlineStr">
        <is>
          <t>右タンク</t>
        </is>
      </c>
      <c r="G7" s="3" t="inlineStr">
        <is>
          <t>左足</t>
        </is>
      </c>
      <c r="H7" s="3" t="inlineStr">
        <is>
          <t>右足</t>
        </is>
      </c>
      <c r="I7" s="3" t="inlineStr">
        <is>
          <t>前足</t>
        </is>
      </c>
      <c r="J7" s="3" t="inlineStr">
        <is>
          <t>左垂直尾翼</t>
        </is>
      </c>
      <c r="K7" s="3" t="inlineStr">
        <is>
          <t>右垂直尾翼</t>
        </is>
      </c>
      <c r="L7" s="3" t="inlineStr">
        <is>
          <t>前フレーム</t>
        </is>
      </c>
      <c r="M7" s="3" t="inlineStr">
        <is>
          <t>後フレーム</t>
        </is>
      </c>
      <c r="N7" s="3" t="inlineStr">
        <is>
          <t>左翼タンク接続</t>
        </is>
      </c>
      <c r="O7" s="3" t="inlineStr">
        <is>
          <t>右翼タンク接続</t>
        </is>
      </c>
      <c r="P7" s="3" t="inlineStr">
        <is>
          <t>合計</t>
        </is>
      </c>
    </row>
    <row r="8">
      <c r="A8" s="3" t="inlineStr">
        <is>
          <t>drag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>
        <f>SUM(B8:O8)</f>
        <v/>
      </c>
    </row>
    <row r="9">
      <c r="A9" s="3" t="inlineStr">
        <is>
          <t>lift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>
        <f>SUM(B9:O9)</f>
        <v/>
      </c>
    </row>
    <row r="10">
      <c r="A10" s="3" t="inlineStr">
        <is>
          <t>moment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>
        <f>SUM(B10:O10)</f>
        <v/>
      </c>
    </row>
    <row r="11">
      <c r="A11" s="3" t="inlineStr">
        <is>
          <t>メッシュ数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>
        <v>18917500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9"/>
  <sheetViews>
    <sheetView tabSelected="1" workbookViewId="0">
      <selection activeCell="L23" sqref="L23"/>
    </sheetView>
  </sheetViews>
  <sheetFormatPr baseColWidth="10" defaultRowHeight="20"/>
  <sheetData>
    <row r="1">
      <c r="B1" s="4" t="n">
        <v>1</v>
      </c>
      <c r="D1" s="4" t="n">
        <v>1.5</v>
      </c>
    </row>
    <row r="2">
      <c r="B2" s="0" t="inlineStr">
        <is>
          <t>X</t>
        </is>
      </c>
      <c r="C2" s="0" t="inlineStr">
        <is>
          <t>Y</t>
        </is>
      </c>
      <c r="D2" s="0" t="inlineStr">
        <is>
          <t>X</t>
        </is>
      </c>
      <c r="E2" s="0" t="inlineStr">
        <is>
          <t>Y</t>
        </is>
      </c>
    </row>
    <row r="3">
      <c r="A3" s="0" t="inlineStr">
        <is>
          <t>alpha</t>
        </is>
      </c>
      <c r="B3" s="0" t="inlineStr">
        <is>
          <t>Drag</t>
        </is>
      </c>
      <c r="C3" s="0" t="inlineStr">
        <is>
          <t>Lift</t>
        </is>
      </c>
      <c r="D3" s="0" t="inlineStr">
        <is>
          <t>Drag</t>
        </is>
      </c>
      <c r="E3" s="0" t="inlineStr">
        <is>
          <t>Lift</t>
        </is>
      </c>
    </row>
    <row r="4">
      <c r="A4" s="0" t="n">
        <v>0</v>
      </c>
      <c r="B4" s="0">
        <f>'alpha=0'!$P$2</f>
        <v/>
      </c>
      <c r="C4" s="0">
        <f>'alpha=0'!$P$3</f>
        <v/>
      </c>
      <c r="D4" s="0">
        <f>'alpha=0'!$P$8</f>
        <v/>
      </c>
      <c r="E4" s="0">
        <f>'alpha=0'!$P$9</f>
        <v/>
      </c>
    </row>
    <row r="5">
      <c r="A5" s="0" t="n">
        <v>2</v>
      </c>
      <c r="B5" s="0">
        <f>'alpha=4'!$P$2</f>
        <v/>
      </c>
      <c r="C5" s="0">
        <f>'alpha=2'!$P$3</f>
        <v/>
      </c>
      <c r="D5" s="0">
        <f>'alpha=2'!$P$8</f>
        <v/>
      </c>
      <c r="E5" s="0">
        <f>'alpha=2'!$P$9</f>
        <v/>
      </c>
    </row>
    <row r="6">
      <c r="A6" s="0" t="n">
        <v>4</v>
      </c>
      <c r="B6" s="0">
        <f>'alpha=4'!$P$2</f>
        <v/>
      </c>
      <c r="C6" s="0">
        <f>'alpha=4'!$P$3</f>
        <v/>
      </c>
      <c r="D6" s="0">
        <f>'alpha=4'!$P$8</f>
        <v/>
      </c>
      <c r="E6" s="0">
        <f>'alpha=4'!$P$9</f>
        <v/>
      </c>
    </row>
    <row r="7">
      <c r="A7" s="0" t="n">
        <v>6</v>
      </c>
      <c r="B7" s="0">
        <f>'alpha=6'!$P$2</f>
        <v/>
      </c>
      <c r="C7" s="0">
        <f>'alpha=6'!$P$3</f>
        <v/>
      </c>
      <c r="D7" s="0">
        <f>'alpha=6'!$P$8</f>
        <v/>
      </c>
      <c r="E7" s="0">
        <f>'alpha=6'!$P$9</f>
        <v/>
      </c>
    </row>
    <row r="8">
      <c r="A8" s="0" t="n">
        <v>8</v>
      </c>
      <c r="B8" s="0">
        <f>'alpha=8'!$P$2</f>
        <v/>
      </c>
      <c r="C8" s="0">
        <f>'alpha=8'!$P$3</f>
        <v/>
      </c>
      <c r="D8" s="0">
        <f>'alpha=8'!$P$8</f>
        <v/>
      </c>
      <c r="E8" s="0">
        <f>'alpha=8'!$P$9</f>
        <v/>
      </c>
    </row>
    <row r="9">
      <c r="A9" s="0" t="n">
        <v>10</v>
      </c>
      <c r="B9" s="0">
        <f>'alpha=10'!$P$2</f>
        <v/>
      </c>
      <c r="C9" s="0">
        <f>'alpha=10'!$P$3</f>
        <v/>
      </c>
      <c r="D9" s="0">
        <f>'alpha=10'!$P$8</f>
        <v/>
      </c>
      <c r="E9" s="0">
        <f>'alpha=10'!$P$9</f>
        <v/>
      </c>
    </row>
  </sheetData>
  <mergeCells count="2">
    <mergeCell ref="B1:C1"/>
    <mergeCell ref="D1:E1"/>
  </mergeCells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2019-10-21T04:59:10Z</dcterms:created>
  <dcterms:modified xmlns:dcterms="http://purl.org/dc/terms/" xmlns:xsi="http://www.w3.org/2001/XMLSchema-instance" xsi:type="dcterms:W3CDTF">2019-10-25T14:37:39Z</dcterms:modified>
  <cp:lastModifiedBy>Microsoft Office User</cp:lastModifiedBy>
</cp:coreProperties>
</file>