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000" windowWidth="25000" xWindow="0" yWindow="460"/>
  </bookViews>
  <sheets>
    <sheet xmlns:r="http://schemas.openxmlformats.org/officeDocument/2006/relationships" name="alpha=4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3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0" numFmtId="56" pivotButton="0" quotePrefix="0" xfId="0">
      <alignment vertical="center"/>
    </xf>
  </cellXfs>
  <cellStyles count="1">
    <cellStyle builtinId="0" name="標準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33"/>
  <sheetViews>
    <sheetView tabSelected="1" workbookViewId="0" zoomScale="75">
      <selection activeCell="L30" sqref="L30"/>
    </sheetView>
  </sheetViews>
  <sheetFormatPr baseColWidth="10" defaultRowHeight="20"/>
  <cols>
    <col customWidth="1" max="2" min="1" style="1" width="10.7109375"/>
    <col customWidth="1" max="16384" min="3" style="1" width="10.7109375"/>
  </cols>
  <sheetData>
    <row r="1">
      <c r="A1" s="1" t="inlineStr">
        <is>
          <t>SIMPLE</t>
        </is>
      </c>
      <c r="B1" s="1" t="inlineStr">
        <is>
          <t>機首</t>
        </is>
      </c>
      <c r="C1" s="1" t="inlineStr">
        <is>
          <t>左翼</t>
        </is>
      </c>
      <c r="D1" s="1" t="inlineStr">
        <is>
          <t>右翼</t>
        </is>
      </c>
      <c r="E1" s="1" t="inlineStr">
        <is>
          <t>左タンク</t>
        </is>
      </c>
      <c r="F1" s="1" t="inlineStr">
        <is>
          <t>右タンク</t>
        </is>
      </c>
      <c r="G1" s="1" t="inlineStr">
        <is>
          <t>左足</t>
        </is>
      </c>
      <c r="H1" s="1" t="inlineStr">
        <is>
          <t>右足</t>
        </is>
      </c>
      <c r="I1" s="1" t="inlineStr">
        <is>
          <t>前足</t>
        </is>
      </c>
      <c r="J1" s="1" t="inlineStr">
        <is>
          <t>左垂直尾翼</t>
        </is>
      </c>
      <c r="K1" s="1" t="inlineStr">
        <is>
          <t>右垂直尾翼</t>
        </is>
      </c>
      <c r="L1" s="1" t="inlineStr">
        <is>
          <t>前フレーム</t>
        </is>
      </c>
      <c r="M1" s="1" t="inlineStr">
        <is>
          <t>後フレーム</t>
        </is>
      </c>
      <c r="N1" s="1" t="inlineStr">
        <is>
          <t>左翼タンク接続</t>
        </is>
      </c>
      <c r="O1" s="1" t="inlineStr">
        <is>
          <t>右翼タンク接続</t>
        </is>
      </c>
      <c r="P1" s="1" t="inlineStr">
        <is>
          <t>合計</t>
        </is>
      </c>
      <c r="R1" s="1" t="n">
        <v>4</v>
      </c>
    </row>
    <row r="2">
      <c r="A2" s="1" t="inlineStr">
        <is>
          <t>drag</t>
        </is>
      </c>
      <c r="B2" s="1" t="n">
        <v>6.90469672</v>
      </c>
      <c r="C2" s="1" t="n">
        <v>0.218754029</v>
      </c>
      <c r="D2" s="1" t="n">
        <v>0.2214624380000001</v>
      </c>
      <c r="E2" s="1" t="n">
        <v>0.827094886</v>
      </c>
      <c r="F2" s="1" t="n">
        <v>0.8014628109999997</v>
      </c>
      <c r="G2" s="1" t="n">
        <v>0.3032432729999999</v>
      </c>
      <c r="H2" s="1" t="n">
        <v>0.304065952</v>
      </c>
      <c r="I2" s="1" t="n">
        <v>0.5458651550000002</v>
      </c>
      <c r="J2" s="1" t="n">
        <v>0.214443202</v>
      </c>
      <c r="K2" s="1" t="n">
        <v>0.260085155</v>
      </c>
      <c r="L2" s="1" t="n">
        <v>1.23958213</v>
      </c>
      <c r="M2" s="1" t="n">
        <v>1.41131768</v>
      </c>
      <c r="N2" s="1" t="n">
        <v>0.05042014660000001</v>
      </c>
      <c r="O2" s="1" t="n">
        <v>0.0518969469</v>
      </c>
      <c r="P2" s="1">
        <f>SUM(B2:O2)</f>
        <v/>
      </c>
    </row>
    <row r="3">
      <c r="A3" s="1" t="inlineStr">
        <is>
          <t>lift</t>
        </is>
      </c>
      <c r="B3" s="1" t="n">
        <v>14.4239062</v>
      </c>
      <c r="C3" s="1" t="n">
        <v>32.859141</v>
      </c>
      <c r="D3" s="1" t="n">
        <v>33.44735969999998</v>
      </c>
      <c r="E3" s="1" t="n">
        <v>0.3062509190000001</v>
      </c>
      <c r="F3" s="1" t="n">
        <v>0.3113070370000001</v>
      </c>
      <c r="G3" s="1" t="n">
        <v>-0.08170664549999998</v>
      </c>
      <c r="H3" s="1" t="n">
        <v>-0.08004740980000002</v>
      </c>
      <c r="I3" s="1" t="n">
        <v>-0.06622032009999999</v>
      </c>
      <c r="J3" s="1" t="n">
        <v>0.2379887409999999</v>
      </c>
      <c r="K3" s="1" t="n">
        <v>0.2495089069999999</v>
      </c>
      <c r="L3" s="1" t="n">
        <v>0.4589698839999998</v>
      </c>
      <c r="M3" s="1" t="n">
        <v>0.06567668034</v>
      </c>
      <c r="N3" s="1" t="n">
        <v>0.0009675581130000002</v>
      </c>
      <c r="O3" s="1" t="n">
        <v>0.0009608732589999999</v>
      </c>
      <c r="P3" s="1">
        <f>SUM(B3:O3)</f>
        <v/>
      </c>
    </row>
    <row r="4">
      <c r="A4" s="1" t="inlineStr">
        <is>
          <t>moment</t>
        </is>
      </c>
      <c r="B4" s="1" t="n">
        <v>4.549206210000003</v>
      </c>
      <c r="C4" s="1" t="n">
        <v>-1.674003029999999</v>
      </c>
      <c r="D4" s="1" t="n">
        <v>-1.759295360000001</v>
      </c>
      <c r="E4" s="1" t="n">
        <v>-0.0656209546</v>
      </c>
      <c r="F4" s="1" t="n">
        <v>-0.0723349321</v>
      </c>
      <c r="G4" s="1" t="n">
        <v>-0.0289221772</v>
      </c>
      <c r="H4" s="1" t="n">
        <v>-0.02897817940000001</v>
      </c>
      <c r="I4" s="1" t="n">
        <v>-0.07615710010000006</v>
      </c>
      <c r="J4" s="1" t="n">
        <v>0.06976329340000004</v>
      </c>
      <c r="K4" s="1" t="n">
        <v>0.07628281749999999</v>
      </c>
      <c r="L4" s="1" t="n">
        <v>1.26949957e-05</v>
      </c>
      <c r="M4" s="1" t="n">
        <v>0.02792495711</v>
      </c>
      <c r="N4" s="1" t="n">
        <v>-0.000175680852</v>
      </c>
      <c r="O4" s="1" t="n">
        <v>-0.0001782225050000001</v>
      </c>
      <c r="P4" s="1">
        <f>SUM(B4:O4)</f>
        <v/>
      </c>
    </row>
    <row r="5">
      <c r="A5" s="1" t="inlineStr">
        <is>
          <t>メッシュ数</t>
        </is>
      </c>
    </row>
    <row r="7">
      <c r="A7" s="1" t="inlineStr">
        <is>
          <t>SIMPLEC</t>
        </is>
      </c>
      <c r="B7" s="1" t="inlineStr">
        <is>
          <t>機首</t>
        </is>
      </c>
      <c r="C7" s="1" t="inlineStr">
        <is>
          <t>左翼</t>
        </is>
      </c>
      <c r="D7" s="1" t="inlineStr">
        <is>
          <t>右翼</t>
        </is>
      </c>
      <c r="E7" s="1" t="inlineStr">
        <is>
          <t>左タンク</t>
        </is>
      </c>
      <c r="F7" s="1" t="inlineStr">
        <is>
          <t>右タンク</t>
        </is>
      </c>
      <c r="G7" s="1" t="inlineStr">
        <is>
          <t>左足</t>
        </is>
      </c>
      <c r="H7" s="1" t="inlineStr">
        <is>
          <t>右足</t>
        </is>
      </c>
      <c r="I7" s="1" t="inlineStr">
        <is>
          <t>前足</t>
        </is>
      </c>
      <c r="J7" s="1" t="inlineStr">
        <is>
          <t>左垂直尾翼</t>
        </is>
      </c>
      <c r="K7" s="1" t="inlineStr">
        <is>
          <t>右垂直尾翼</t>
        </is>
      </c>
      <c r="L7" s="1" t="inlineStr">
        <is>
          <t>前フレーム</t>
        </is>
      </c>
      <c r="M7" s="1" t="inlineStr">
        <is>
          <t>後フレーム</t>
        </is>
      </c>
      <c r="N7" s="1" t="inlineStr">
        <is>
          <t>左翼タンク接続</t>
        </is>
      </c>
      <c r="O7" s="1" t="inlineStr">
        <is>
          <t>右翼タンク接続</t>
        </is>
      </c>
      <c r="P7" s="1" t="inlineStr">
        <is>
          <t>合計</t>
        </is>
      </c>
    </row>
    <row r="8">
      <c r="A8" s="1" t="inlineStr">
        <is>
          <t>drag</t>
        </is>
      </c>
      <c r="B8" s="1" t="n">
        <v>7.020246779999999</v>
      </c>
      <c r="C8" s="1" t="n">
        <v>0.188795643</v>
      </c>
      <c r="D8" s="1" t="n">
        <v>0.363471581</v>
      </c>
      <c r="E8" s="1" t="n">
        <v>0.8873029879999998</v>
      </c>
      <c r="F8" s="1" t="n">
        <v>0.8069832299999997</v>
      </c>
      <c r="G8" s="1" t="n">
        <v>0.3074515709999999</v>
      </c>
      <c r="H8" s="1" t="n">
        <v>0.305877282</v>
      </c>
      <c r="I8" s="1" t="n">
        <v>0.5170523149999998</v>
      </c>
      <c r="J8" s="1" t="n">
        <v>0.239937708</v>
      </c>
      <c r="K8" s="1" t="n">
        <v>0.172367853</v>
      </c>
      <c r="L8" s="1" t="n">
        <v>1.1119309</v>
      </c>
      <c r="M8" s="1" t="n">
        <v>1.32382775</v>
      </c>
      <c r="N8" s="1" t="n">
        <v>0.05762045280000001</v>
      </c>
      <c r="O8" s="1" t="n">
        <v>0.05429450590000002</v>
      </c>
      <c r="P8" s="1">
        <f>SUM(B8:O8)</f>
        <v/>
      </c>
    </row>
    <row r="9">
      <c r="A9" s="1" t="inlineStr">
        <is>
          <t>lift</t>
        </is>
      </c>
      <c r="B9" s="1" t="n">
        <v>14.5170331</v>
      </c>
      <c r="C9" s="1" t="n">
        <v>32.4505923</v>
      </c>
      <c r="D9" s="1" t="n">
        <v>32.9000246</v>
      </c>
      <c r="E9" s="1" t="n">
        <v>0.299778391</v>
      </c>
      <c r="F9" s="1" t="n">
        <v>0.530133232</v>
      </c>
      <c r="G9" s="1" t="n">
        <v>-0.08300941729999999</v>
      </c>
      <c r="H9" s="1" t="n">
        <v>-0.08072328960000003</v>
      </c>
      <c r="I9" s="1" t="n">
        <v>-0.05705000550000001</v>
      </c>
      <c r="J9" s="1" t="n">
        <v>0.2070586119999999</v>
      </c>
      <c r="K9" s="1" t="n">
        <v>0.178271549</v>
      </c>
      <c r="L9" s="1" t="n">
        <v>0.339151983</v>
      </c>
      <c r="M9" s="1" t="n">
        <v>0.09682870859999999</v>
      </c>
      <c r="N9" s="1" t="n">
        <v>0.00110297264</v>
      </c>
      <c r="O9" s="1" t="n">
        <v>0.0009464365739999998</v>
      </c>
      <c r="P9" s="1">
        <f>SUM(B9:O9)</f>
        <v/>
      </c>
    </row>
    <row r="10">
      <c r="A10" s="1" t="inlineStr">
        <is>
          <t>moment</t>
        </is>
      </c>
      <c r="B10" s="1" t="n">
        <v>4.018189019999999</v>
      </c>
      <c r="C10" s="1" t="n">
        <v>-1.57983973</v>
      </c>
      <c r="D10" s="1" t="n">
        <v>-1.872244069999999</v>
      </c>
      <c r="E10" s="1" t="n">
        <v>-0.08607424399999999</v>
      </c>
      <c r="F10" s="1" t="n">
        <v>-0.09293860949999999</v>
      </c>
      <c r="G10" s="1" t="n">
        <v>-0.0292705509</v>
      </c>
      <c r="H10" s="1" t="n">
        <v>-0.02931217919999999</v>
      </c>
      <c r="I10" s="1" t="n">
        <v>-0.0682233585</v>
      </c>
      <c r="J10" s="1" t="n">
        <v>0.08430870400000001</v>
      </c>
      <c r="K10" s="1" t="n">
        <v>0.0553649842</v>
      </c>
      <c r="L10" s="1" t="n">
        <v>8.68644161e-06</v>
      </c>
      <c r="M10" s="1" t="n">
        <v>0.01966328542</v>
      </c>
      <c r="N10" s="1" t="n">
        <v>-0.000200774161</v>
      </c>
      <c r="O10" s="1" t="n">
        <v>-0.000183384731</v>
      </c>
      <c r="P10" s="1">
        <f>SUM(B10:O10)</f>
        <v/>
      </c>
    </row>
    <row r="11">
      <c r="A11" s="1" t="inlineStr">
        <is>
          <t>メッシュ数</t>
        </is>
      </c>
    </row>
    <row r="13">
      <c r="A13" s="1" t="inlineStr">
        <is>
          <t>PISO</t>
        </is>
      </c>
      <c r="B13" s="1" t="inlineStr">
        <is>
          <t>機首</t>
        </is>
      </c>
      <c r="C13" s="1" t="inlineStr">
        <is>
          <t>左翼</t>
        </is>
      </c>
      <c r="D13" s="1" t="inlineStr">
        <is>
          <t>右翼</t>
        </is>
      </c>
      <c r="E13" s="1" t="inlineStr">
        <is>
          <t>左タンク</t>
        </is>
      </c>
      <c r="F13" s="1" t="inlineStr">
        <is>
          <t>右タンク</t>
        </is>
      </c>
      <c r="G13" s="1" t="inlineStr">
        <is>
          <t>左足</t>
        </is>
      </c>
      <c r="H13" s="1" t="inlineStr">
        <is>
          <t>右足</t>
        </is>
      </c>
      <c r="I13" s="1" t="inlineStr">
        <is>
          <t>前足</t>
        </is>
      </c>
      <c r="J13" s="1" t="inlineStr">
        <is>
          <t>左垂直尾翼</t>
        </is>
      </c>
      <c r="K13" s="1" t="inlineStr">
        <is>
          <t>右垂直尾翼</t>
        </is>
      </c>
      <c r="L13" s="1" t="inlineStr">
        <is>
          <t>前フレーム</t>
        </is>
      </c>
      <c r="M13" s="1" t="inlineStr">
        <is>
          <t>後フレーム</t>
        </is>
      </c>
      <c r="N13" s="1" t="inlineStr">
        <is>
          <t>左翼タンク接続</t>
        </is>
      </c>
      <c r="O13" s="1" t="inlineStr">
        <is>
          <t>右翼タンク接続</t>
        </is>
      </c>
      <c r="P13" s="1" t="inlineStr">
        <is>
          <t>合計</t>
        </is>
      </c>
    </row>
    <row r="14">
      <c r="A14" s="1" t="inlineStr">
        <is>
          <t>drag</t>
        </is>
      </c>
      <c r="P14" s="1">
        <f>SUM(B14:O14)</f>
        <v/>
      </c>
    </row>
    <row r="15">
      <c r="A15" s="1" t="inlineStr">
        <is>
          <t>lift</t>
        </is>
      </c>
      <c r="P15" s="1">
        <f>SUM(B15:O15)</f>
        <v/>
      </c>
    </row>
    <row r="16">
      <c r="A16" s="1" t="inlineStr">
        <is>
          <t>moment</t>
        </is>
      </c>
      <c r="P16" s="1">
        <f>SUM(B16:O16)</f>
        <v/>
      </c>
    </row>
    <row r="17">
      <c r="A17" s="1" t="inlineStr">
        <is>
          <t>メッシュ数</t>
        </is>
      </c>
    </row>
    <row r="19">
      <c r="A19" s="1" t="inlineStr">
        <is>
          <t>Coupled</t>
        </is>
      </c>
      <c r="B19" s="1" t="inlineStr">
        <is>
          <t>機首</t>
        </is>
      </c>
      <c r="C19" s="1" t="inlineStr">
        <is>
          <t>左翼</t>
        </is>
      </c>
      <c r="D19" s="1" t="inlineStr">
        <is>
          <t>右翼</t>
        </is>
      </c>
      <c r="E19" s="1" t="inlineStr">
        <is>
          <t>左タンク</t>
        </is>
      </c>
      <c r="F19" s="1" t="inlineStr">
        <is>
          <t>右タンク</t>
        </is>
      </c>
      <c r="G19" s="1" t="inlineStr">
        <is>
          <t>左足</t>
        </is>
      </c>
      <c r="H19" s="1" t="inlineStr">
        <is>
          <t>右足</t>
        </is>
      </c>
      <c r="I19" s="1" t="inlineStr">
        <is>
          <t>前足</t>
        </is>
      </c>
      <c r="J19" s="1" t="inlineStr">
        <is>
          <t>左垂直尾翼</t>
        </is>
      </c>
      <c r="K19" s="1" t="inlineStr">
        <is>
          <t>右垂直尾翼</t>
        </is>
      </c>
      <c r="L19" s="1" t="inlineStr">
        <is>
          <t>前フレーム</t>
        </is>
      </c>
      <c r="M19" s="1" t="inlineStr">
        <is>
          <t>後フレーム</t>
        </is>
      </c>
      <c r="N19" s="1" t="inlineStr">
        <is>
          <t>左翼タンク接続</t>
        </is>
      </c>
      <c r="O19" s="1" t="inlineStr">
        <is>
          <t>右翼タンク接続</t>
        </is>
      </c>
      <c r="P19" s="1" t="inlineStr">
        <is>
          <t>合計</t>
        </is>
      </c>
    </row>
    <row r="20">
      <c r="A20" s="1" t="inlineStr">
        <is>
          <t>drag</t>
        </is>
      </c>
      <c r="B20" s="1" t="n">
        <v>5.99537238</v>
      </c>
      <c r="C20" s="1" t="n">
        <v>0.1989517443333333</v>
      </c>
      <c r="D20" s="1" t="n">
        <v>0.2096390106666667</v>
      </c>
      <c r="E20" s="1" t="n">
        <v>0.8252191806666664</v>
      </c>
      <c r="F20" s="1" t="n">
        <v>0.8081911713333333</v>
      </c>
      <c r="G20" s="1" t="n">
        <v>0.3109605439999998</v>
      </c>
      <c r="H20" s="1" t="n">
        <v>0.3129511589999999</v>
      </c>
      <c r="I20" s="1" t="n">
        <v>0.5496914936666666</v>
      </c>
      <c r="J20" s="1" t="n">
        <v>0.2547220853333335</v>
      </c>
      <c r="K20" s="1" t="n">
        <v>0.2584749343333332</v>
      </c>
      <c r="L20" s="1" t="n">
        <v>1.246193763333333</v>
      </c>
      <c r="M20" s="1" t="n">
        <v>1.432869546666667</v>
      </c>
      <c r="N20" s="1" t="n">
        <v>0.05267914829999996</v>
      </c>
      <c r="O20" s="1" t="n">
        <v>0.05240444226666664</v>
      </c>
      <c r="P20" s="1">
        <f>SUM(B20:O20)</f>
        <v/>
      </c>
      <c r="Q20" s="1" t="inlineStr">
        <is>
          <t>インフレーション変更</t>
        </is>
      </c>
    </row>
    <row r="21">
      <c r="A21" s="1" t="inlineStr">
        <is>
          <t>lift</t>
        </is>
      </c>
      <c r="B21" s="1" t="n">
        <v>13.59304106666667</v>
      </c>
      <c r="C21" s="1" t="n">
        <v>34.0697657</v>
      </c>
      <c r="D21" s="1" t="n">
        <v>34.01289653333331</v>
      </c>
      <c r="E21" s="1" t="n">
        <v>0.301475781</v>
      </c>
      <c r="F21" s="1" t="n">
        <v>0.330830106666667</v>
      </c>
      <c r="G21" s="1" t="n">
        <v>-0.08212031226666668</v>
      </c>
      <c r="H21" s="1" t="n">
        <v>-0.08163987483333332</v>
      </c>
      <c r="I21" s="1" t="n">
        <v>-0.06710818879999994</v>
      </c>
      <c r="J21" s="1" t="n">
        <v>0.2726541059999998</v>
      </c>
      <c r="K21" s="1" t="n">
        <v>0.2676956066666669</v>
      </c>
      <c r="L21" s="1" t="n">
        <v>0.5015477566666665</v>
      </c>
      <c r="M21" s="1" t="n">
        <v>0.07584488756666669</v>
      </c>
      <c r="N21" s="1" t="n">
        <v>0.0009963765743333333</v>
      </c>
      <c r="O21" s="1" t="n">
        <v>0.001003537620333334</v>
      </c>
      <c r="P21" s="1">
        <f>SUM(B21:O21)</f>
        <v/>
      </c>
      <c r="Q21" s="2" t="n">
        <v>43798</v>
      </c>
    </row>
    <row r="22">
      <c r="A22" s="1" t="inlineStr">
        <is>
          <t>moment</t>
        </is>
      </c>
      <c r="B22" s="1" t="n">
        <v>4.050977996666669</v>
      </c>
      <c r="C22" s="1" t="n">
        <v>-1.795934063333334</v>
      </c>
      <c r="D22" s="1" t="n">
        <v>-1.793221203333332</v>
      </c>
      <c r="E22" s="1" t="n">
        <v>-0.07066151576666665</v>
      </c>
      <c r="F22" s="1" t="n">
        <v>-0.07312308486666662</v>
      </c>
      <c r="G22" s="1" t="n">
        <v>-0.02969335623333334</v>
      </c>
      <c r="H22" s="1" t="n">
        <v>-0.03000443143333332</v>
      </c>
      <c r="I22" s="1" t="n">
        <v>-0.07783111600000005</v>
      </c>
      <c r="J22" s="1" t="n">
        <v>0.0750523508</v>
      </c>
      <c r="K22" s="1" t="n">
        <v>0.0753064853</v>
      </c>
      <c r="L22" s="1" t="n">
        <v>1.436324566333333e-05</v>
      </c>
      <c r="M22" s="1" t="n">
        <v>0.02665019413333334</v>
      </c>
      <c r="N22" s="1" t="n">
        <v>-0.0001829159053333331</v>
      </c>
      <c r="O22" s="1" t="n">
        <v>-0.0001812187666666667</v>
      </c>
      <c r="P22" s="1">
        <f>SUM(B22:O22)</f>
        <v/>
      </c>
    </row>
    <row r="23">
      <c r="A23" s="1" t="inlineStr">
        <is>
          <t>メッシュ数</t>
        </is>
      </c>
    </row>
    <row r="25">
      <c r="C25" s="1" t="inlineStr">
        <is>
          <t>機首</t>
        </is>
      </c>
      <c r="D25" s="1" t="inlineStr">
        <is>
          <t>左翼</t>
        </is>
      </c>
      <c r="E25" s="1" t="inlineStr">
        <is>
          <t>右翼</t>
        </is>
      </c>
      <c r="F25" s="1" t="inlineStr">
        <is>
          <t>左右バッテリーカバー</t>
        </is>
      </c>
      <c r="G25" s="1" t="inlineStr">
        <is>
          <t>脚3本</t>
        </is>
      </c>
      <c r="H25" s="1" t="inlineStr">
        <is>
          <t>左右垂直尾翼</t>
        </is>
      </c>
      <c r="I25" s="1" t="inlineStr">
        <is>
          <t>フレーム</t>
        </is>
      </c>
      <c r="J25" s="1" t="inlineStr">
        <is>
          <t>合計</t>
        </is>
      </c>
    </row>
    <row r="26">
      <c r="A26" s="1" t="inlineStr">
        <is>
          <t>drag</t>
        </is>
      </c>
      <c r="B26" s="1" t="inlineStr">
        <is>
          <t>SIMPLE</t>
        </is>
      </c>
      <c r="C26" s="1">
        <f>COS(RADIANS($R$1))*(B2)+SIN(RADIANS($R$1))*(B3)</f>
        <v/>
      </c>
      <c r="D26" s="1">
        <f>COS(RADIANS($R$1))*(C2)+SIN(RADIANS($R$1))*(C3)</f>
        <v/>
      </c>
      <c r="E26" s="1">
        <f>COS(RADIANS($R$1))*(D2)+SIN(RADIANS($R$1))*(D3)</f>
        <v/>
      </c>
      <c r="F26" s="1">
        <f>COS(RADIANS($R$1))*(E2+F2+N2+O2)+SIN(RADIANS($R$1))*(E3+F3+N3+O3)</f>
        <v/>
      </c>
      <c r="G26" s="1">
        <f>COS(RADIANS($R$1))*(I2+G2+H2)+SIN(RADIANS($R$1))*(I3+G3+H3)</f>
        <v/>
      </c>
      <c r="H26" s="1">
        <f>COS(RADIANS($R$1))*(J2+K2)+SIN(RADIANS($R$1))*(J3+K3)</f>
        <v/>
      </c>
      <c r="I26" s="1">
        <f>COS(RADIANS($R$1))*(L2+M2)+SIN(RADIANS($R$1))*(L3+M3)</f>
        <v/>
      </c>
      <c r="J26" s="1">
        <f>+SUM(C26:I26)</f>
        <v/>
      </c>
    </row>
    <row r="27">
      <c r="B27" s="1" t="inlineStr">
        <is>
          <t>SIMPLEC</t>
        </is>
      </c>
      <c r="C27" s="1">
        <f>COS(RADIANS($R$1))*(B8)+SIN(RADIANS($R$1))*(B9)</f>
        <v/>
      </c>
      <c r="D27" s="1">
        <f>COS(RADIANS($R$1))*(C8)+SIN(RADIANS($R$1))*(C9)</f>
        <v/>
      </c>
      <c r="E27" s="1">
        <f>COS(RADIANS($R$1))*(D8)+SIN(RADIANS($R$1))*(D9)</f>
        <v/>
      </c>
      <c r="F27" s="1">
        <f>COS(RADIANS($R$1))*(E8+F8+N8+O8)+SIN(RADIANS($R$1))*(E9+F9+N9+O9)</f>
        <v/>
      </c>
      <c r="G27" s="1">
        <f>COS(RADIANS($R$1))*(I8+G8+H8)+SIN(RADIANS($R$1))*(I9+G9+H9)</f>
        <v/>
      </c>
      <c r="H27" s="1">
        <f>COS(RADIANS($R$1))*(J8+K8)+SIN(RADIANS($R$1))*(J9+K9)</f>
        <v/>
      </c>
      <c r="I27" s="1">
        <f>COS(RADIANS($R$1))*(L8+M8)+SIN(RADIANS($R$1))*(L9+M9)</f>
        <v/>
      </c>
      <c r="J27" s="1">
        <f>+SUM(C27:I27)</f>
        <v/>
      </c>
    </row>
    <row r="28">
      <c r="B28" s="1" t="inlineStr">
        <is>
          <t>PISO</t>
        </is>
      </c>
      <c r="C28" s="1">
        <f>COS(RADIANS($R$1))*(B14)+SIN(RADIANS($R$1))*(B15)</f>
        <v/>
      </c>
      <c r="D28" s="1">
        <f>COS(RADIANS($R$1))*(C14)+SIN(RADIANS($R$1))*(C15)</f>
        <v/>
      </c>
      <c r="E28" s="1">
        <f>COS(RADIANS($R$1))*(D14)+SIN(RADIANS($R$1))*(D15)</f>
        <v/>
      </c>
      <c r="F28" s="1">
        <f>COS(RADIANS($R$1))*(E14+F14+N14+O14)+SIN(RADIANS($R$1))*(E15+F15+N15+O15)</f>
        <v/>
      </c>
      <c r="G28" s="1">
        <f>COS(RADIANS($R$1))*(I14+G14+H14)+SIN(RADIANS($R$1))*(I15+G15+H15)</f>
        <v/>
      </c>
      <c r="H28" s="1">
        <f>COS(RADIANS($R$1))*(J14+K14)+SIN(RADIANS($R$1))*(J15+K15)</f>
        <v/>
      </c>
      <c r="I28" s="1">
        <f>COS(RADIANS($R$1))*(L14+M14)+SIN(RADIANS($R$1))*(L15+M15)</f>
        <v/>
      </c>
      <c r="J28" s="1">
        <f>+SUM(C28:I28)</f>
        <v/>
      </c>
    </row>
    <row r="29">
      <c r="B29" s="1" t="inlineStr">
        <is>
          <t>Coupled</t>
        </is>
      </c>
      <c r="C29" s="1">
        <f>COS(RADIANS($R$1))*(B20)+SIN(RADIANS($R$1))*(B21)</f>
        <v/>
      </c>
      <c r="D29" s="1">
        <f>COS(RADIANS($R$1))*(C20)+SIN(RADIANS($R$1))*(C21)</f>
        <v/>
      </c>
      <c r="E29" s="1">
        <f>COS(RADIANS($R$1))*(D20)+SIN(RADIANS($R$1))*(D21)</f>
        <v/>
      </c>
      <c r="F29" s="1">
        <f>COS(RADIANS($R$1))*(E20+F20+N20+O20)+SIN(RADIANS($R$1))*(E21+F21+N21+O21)</f>
        <v/>
      </c>
      <c r="G29" s="1">
        <f>COS(RADIANS($R$1))*(I20+G20+H20)+SIN(RADIANS($R$1))*(I21+G21+H21)</f>
        <v/>
      </c>
      <c r="H29" s="1">
        <f>COS(RADIANS($R$1))*(J20+K20)+SIN(RADIANS($R$1))*(J21+K21)</f>
        <v/>
      </c>
      <c r="I29" s="1">
        <f>COS(RADIANS($R$1))*(L20+M20)+SIN(RADIANS($R$1))*(L21+M21)</f>
        <v/>
      </c>
      <c r="J29" s="1">
        <f>+SUM(C29:I29)</f>
        <v/>
      </c>
    </row>
    <row r="30">
      <c r="A30" s="1" t="inlineStr">
        <is>
          <t>lift</t>
        </is>
      </c>
      <c r="B30" s="1" t="inlineStr">
        <is>
          <t>SIMPLE</t>
        </is>
      </c>
      <c r="C30" s="1">
        <f>-SIN(RADIANS($R$1))*(B2)+COS(RADIANS($R$1))*(B3)</f>
        <v/>
      </c>
      <c r="D30" s="1">
        <f>-SIN(RADIANS($R$1))*(C2)+COS(RADIANS($R$1))*(C3)</f>
        <v/>
      </c>
      <c r="E30" s="1">
        <f>-SIN(RADIANS($R$1))*(D2)+COS(RADIANS($R$1))*(D3)</f>
        <v/>
      </c>
      <c r="F30" s="1">
        <f>-SIN(RADIANS($R$1))*(E2+F2+N2+O2)+COS(RADIANS($R$1))*(E3+F3+N3+O3)</f>
        <v/>
      </c>
      <c r="G30" s="1">
        <f>-SIN(RADIANS($R$1))*(I2+G2+H2)+COS(RADIANS($R$1))*(I3+G3+H3)</f>
        <v/>
      </c>
      <c r="H30" s="1">
        <f>-SIN(RADIANS($R$1))*(J2+K2)+COS(RADIANS($R$1))*(J3+K3)</f>
        <v/>
      </c>
      <c r="I30" s="1">
        <f>-SIN(RADIANS($R$1))*(L2+M2)+COS(RADIANS($R$1))*(L3+M3)</f>
        <v/>
      </c>
      <c r="J30" s="1">
        <f>+SUM(C30:I30)</f>
        <v/>
      </c>
    </row>
    <row r="31">
      <c r="B31" s="1" t="inlineStr">
        <is>
          <t>SIMPLEC</t>
        </is>
      </c>
      <c r="C31" s="1">
        <f>-SIN(RADIANS($R$1))*(B8)+COS(RADIANS($R$1))*(B9)</f>
        <v/>
      </c>
      <c r="D31" s="1">
        <f>-SIN(RADIANS($R$1))*(C8)+COS(RADIANS($R$1))*(C9)</f>
        <v/>
      </c>
      <c r="E31" s="1">
        <f>-SIN(RADIANS($R$1))*(D8)+COS(RADIANS($R$1))*(D9)</f>
        <v/>
      </c>
      <c r="F31" s="1">
        <f>-SIN(RADIANS($R$1))*(E8+F8+N8+O8)+COS(RADIANS($R$1))*(E9+F9+N9+O9)</f>
        <v/>
      </c>
      <c r="G31" s="1">
        <f>-SIN(RADIANS($R$1))*(I8+G8+H8)+COS(RADIANS($R$1))*(I9+G9+H9)</f>
        <v/>
      </c>
      <c r="H31" s="1">
        <f>-SIN(RADIANS($R$1))*(J8+K8)+COS(RADIANS($R$1))*(J9+K9)</f>
        <v/>
      </c>
      <c r="I31" s="1">
        <f>-SIN(RADIANS($R$1))*(L8+M8)+COS(RADIANS($R$1))*(L9+M9)</f>
        <v/>
      </c>
      <c r="J31" s="1">
        <f>+SUM(C31:I31)</f>
        <v/>
      </c>
    </row>
    <row r="32">
      <c r="B32" s="1" t="inlineStr">
        <is>
          <t>PISO</t>
        </is>
      </c>
      <c r="C32" s="1">
        <f>-SIN(RADIANS($R$1))*(B14)+COS(RADIANS($R$1))*(B15)</f>
        <v/>
      </c>
      <c r="D32" s="1">
        <f>-SIN(RADIANS($R$1))*(C14)+COS(RADIANS($R$1))*(C15)</f>
        <v/>
      </c>
      <c r="E32" s="1">
        <f>-SIN(RADIANS($R$1))*(D14)+COS(RADIANS($R$1))*(D15)</f>
        <v/>
      </c>
      <c r="F32" s="1">
        <f>-SIN(RADIANS($R$1))*(E14+F14+N14+O14)+COS(RADIANS($R$1))*(E15+F15+N15+O15)</f>
        <v/>
      </c>
      <c r="G32" s="1">
        <f>-SIN(RADIANS($R$1))*(I14+G14+H14)+COS(RADIANS($R$1))*(I15+G15+H15)</f>
        <v/>
      </c>
      <c r="H32" s="1">
        <f>-SIN(RADIANS($R$1))*(J14+K14)+COS(RADIANS($R$1))*(J15+K15)</f>
        <v/>
      </c>
      <c r="I32" s="1">
        <f>-SIN(RADIANS($R$1))*(L14+M14)+COS(RADIANS($R$1))*(L15+M15)</f>
        <v/>
      </c>
      <c r="J32" s="1">
        <f>+SUM(C32:I32)</f>
        <v/>
      </c>
    </row>
    <row r="33">
      <c r="B33" s="1" t="inlineStr">
        <is>
          <t>Coupled</t>
        </is>
      </c>
      <c r="C33" s="1">
        <f>-SIN(RADIANS($R$1))*(B20)+COS(RADIANS($R$1))*(B21)</f>
        <v/>
      </c>
      <c r="D33" s="1">
        <f>-SIN(RADIANS($R$1))*(C20)+COS(RADIANS($R$1))*(C21)</f>
        <v/>
      </c>
      <c r="E33" s="1">
        <f>-SIN(RADIANS($R$1))*(D20)+COS(RADIANS($R$1))*(D21)</f>
        <v/>
      </c>
      <c r="F33" s="1">
        <f>-SIN(RADIANS($R$1))*(E20+F20+N20+O20)+COS(RADIANS($R$1))*(E21+F21+N21+O21)</f>
        <v/>
      </c>
      <c r="G33" s="1">
        <f>-SIN(RADIANS($R$1))*(I20+G20+H20)+COS(RADIANS($R$1))*(I21+G21+H21)</f>
        <v/>
      </c>
      <c r="H33" s="1">
        <f>-SIN(RADIANS($R$1))*(J20+K20)+COS(RADIANS($R$1))*(J21+K21)</f>
        <v/>
      </c>
      <c r="I33" s="1">
        <f>-SIN(RADIANS($R$1))*(L20+M20)+COS(RADIANS($R$1))*(L21+M21)</f>
        <v/>
      </c>
      <c r="J33" s="1">
        <f>+SUM(C33:I33)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2019-11-21T03:18:56Z</dcterms:created>
  <dcterms:modified xmlns:dcterms="http://purl.org/dc/terms/" xmlns:xsi="http://www.w3.org/2001/XMLSchema-instance" xsi:type="dcterms:W3CDTF">2019-11-29T00:50:54Z</dcterms:modified>
  <cp:lastModifiedBy>Microsoft Office User</cp:lastModifiedBy>
</cp:coreProperties>
</file>