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ame store\CnC_Tools\mod_workshop\"/>
    </mc:Choice>
  </mc:AlternateContent>
  <bookViews>
    <workbookView xWindow="0" yWindow="0" windowWidth="11550" windowHeight="3090"/>
  </bookViews>
  <sheets>
    <sheet name="TS" sheetId="4" r:id="rId1"/>
    <sheet name="Mouse.sha" sheetId="2" r:id="rId2"/>
    <sheet name="Actions" sheetId="3" r:id="rId3"/>
  </sheets>
  <definedNames>
    <definedName name="_xlnm._FilterDatabase" localSheetId="2" hidden="1">Actions!$A$1:$D$74</definedName>
    <definedName name="_xlnm._FilterDatabase" localSheetId="1" hidden="1">Mouse.sha!$A$1:$R$90</definedName>
    <definedName name="_xlnm._FilterDatabase" localSheetId="0" hidden="1">TS!$A$1:$O$69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3" i="2" l="1"/>
  <c r="Q92" i="2"/>
  <c r="R91" i="2"/>
  <c r="R94" i="2"/>
  <c r="K92" i="2"/>
  <c r="L92" i="2"/>
  <c r="K93" i="2"/>
  <c r="L93" i="2"/>
  <c r="K94" i="2"/>
  <c r="L94" i="2"/>
  <c r="L91" i="2"/>
  <c r="K91" i="2"/>
  <c r="K90" i="2"/>
  <c r="D92" i="2"/>
  <c r="D93" i="2"/>
  <c r="D94" i="2"/>
  <c r="D91" i="2"/>
  <c r="B92" i="2"/>
  <c r="J92" i="2" s="1"/>
  <c r="I93" i="2" s="1"/>
  <c r="B93" i="2" s="1"/>
  <c r="J93" i="2" s="1"/>
  <c r="I94" i="2" s="1"/>
  <c r="B94" i="2" s="1"/>
  <c r="J94" i="2" s="1"/>
  <c r="I92" i="2"/>
  <c r="J91" i="2"/>
  <c r="B91" i="2"/>
  <c r="C75" i="2"/>
  <c r="C63" i="2"/>
  <c r="C82" i="2"/>
  <c r="C81" i="2"/>
  <c r="C40" i="2"/>
  <c r="C26" i="2"/>
  <c r="F3" i="4"/>
  <c r="G3" i="4"/>
  <c r="H3" i="4" s="1"/>
  <c r="I3" i="4"/>
  <c r="J3" i="4"/>
  <c r="F4" i="4"/>
  <c r="G4" i="4"/>
  <c r="H4" i="4" s="1"/>
  <c r="I4" i="4"/>
  <c r="J4" i="4"/>
  <c r="F5" i="4"/>
  <c r="G5" i="4"/>
  <c r="H5" i="4" s="1"/>
  <c r="I5" i="4"/>
  <c r="J5" i="4"/>
  <c r="F6" i="4"/>
  <c r="G6" i="4"/>
  <c r="H6" i="4" s="1"/>
  <c r="I6" i="4"/>
  <c r="J6" i="4"/>
  <c r="F7" i="4"/>
  <c r="G7" i="4"/>
  <c r="H7" i="4" s="1"/>
  <c r="I7" i="4"/>
  <c r="J7" i="4"/>
  <c r="F8" i="4"/>
  <c r="G8" i="4"/>
  <c r="H8" i="4" s="1"/>
  <c r="I8" i="4"/>
  <c r="J8" i="4"/>
  <c r="F9" i="4"/>
  <c r="G9" i="4"/>
  <c r="H9" i="4" s="1"/>
  <c r="I9" i="4"/>
  <c r="J9" i="4"/>
  <c r="F10" i="4"/>
  <c r="G10" i="4"/>
  <c r="H10" i="4" s="1"/>
  <c r="I10" i="4"/>
  <c r="J10" i="4"/>
  <c r="F11" i="4"/>
  <c r="G11" i="4"/>
  <c r="H11" i="4" s="1"/>
  <c r="I11" i="4"/>
  <c r="J11" i="4"/>
  <c r="F12" i="4"/>
  <c r="G12" i="4"/>
  <c r="H12" i="4" s="1"/>
  <c r="I12" i="4"/>
  <c r="J12" i="4"/>
  <c r="F13" i="4"/>
  <c r="G13" i="4"/>
  <c r="H13" i="4" s="1"/>
  <c r="I13" i="4"/>
  <c r="J13" i="4"/>
  <c r="F14" i="4"/>
  <c r="G14" i="4"/>
  <c r="H14" i="4" s="1"/>
  <c r="I14" i="4"/>
  <c r="J14" i="4"/>
  <c r="F15" i="4"/>
  <c r="G15" i="4"/>
  <c r="H15" i="4" s="1"/>
  <c r="I15" i="4"/>
  <c r="J15" i="4"/>
  <c r="F16" i="4"/>
  <c r="G16" i="4"/>
  <c r="H16" i="4" s="1"/>
  <c r="I16" i="4"/>
  <c r="J16" i="4"/>
  <c r="F17" i="4"/>
  <c r="G17" i="4"/>
  <c r="H17" i="4" s="1"/>
  <c r="I17" i="4"/>
  <c r="J17" i="4"/>
  <c r="F18" i="4"/>
  <c r="G18" i="4"/>
  <c r="H18" i="4" s="1"/>
  <c r="I18" i="4"/>
  <c r="J18" i="4"/>
  <c r="F19" i="4"/>
  <c r="G19" i="4"/>
  <c r="H19" i="4" s="1"/>
  <c r="I19" i="4"/>
  <c r="J19" i="4"/>
  <c r="F20" i="4"/>
  <c r="G20" i="4"/>
  <c r="H20" i="4" s="1"/>
  <c r="I20" i="4"/>
  <c r="J20" i="4"/>
  <c r="F21" i="4"/>
  <c r="G21" i="4"/>
  <c r="H21" i="4" s="1"/>
  <c r="I21" i="4"/>
  <c r="J21" i="4"/>
  <c r="F22" i="4"/>
  <c r="G22" i="4"/>
  <c r="H22" i="4" s="1"/>
  <c r="I22" i="4"/>
  <c r="J22" i="4"/>
  <c r="F23" i="4"/>
  <c r="G23" i="4"/>
  <c r="H23" i="4" s="1"/>
  <c r="I23" i="4"/>
  <c r="J23" i="4"/>
  <c r="F24" i="4"/>
  <c r="G24" i="4"/>
  <c r="H24" i="4" s="1"/>
  <c r="I24" i="4"/>
  <c r="J24" i="4"/>
  <c r="F25" i="4"/>
  <c r="G25" i="4"/>
  <c r="H25" i="4" s="1"/>
  <c r="I25" i="4"/>
  <c r="J25" i="4"/>
  <c r="F26" i="4"/>
  <c r="G26" i="4"/>
  <c r="H26" i="4" s="1"/>
  <c r="I26" i="4"/>
  <c r="J26" i="4"/>
  <c r="F27" i="4"/>
  <c r="G27" i="4"/>
  <c r="H27" i="4" s="1"/>
  <c r="I27" i="4"/>
  <c r="J27" i="4"/>
  <c r="F28" i="4"/>
  <c r="G28" i="4"/>
  <c r="H28" i="4" s="1"/>
  <c r="I28" i="4"/>
  <c r="J28" i="4"/>
  <c r="F29" i="4"/>
  <c r="G29" i="4"/>
  <c r="H29" i="4" s="1"/>
  <c r="I29" i="4"/>
  <c r="J29" i="4"/>
  <c r="F30" i="4"/>
  <c r="G30" i="4"/>
  <c r="H30" i="4" s="1"/>
  <c r="I30" i="4"/>
  <c r="J30" i="4"/>
  <c r="F31" i="4"/>
  <c r="G31" i="4"/>
  <c r="H31" i="4" s="1"/>
  <c r="I31" i="4"/>
  <c r="J31" i="4"/>
  <c r="F32" i="4"/>
  <c r="G32" i="4"/>
  <c r="H32" i="4" s="1"/>
  <c r="I32" i="4"/>
  <c r="J32" i="4"/>
  <c r="F33" i="4"/>
  <c r="G33" i="4"/>
  <c r="H33" i="4" s="1"/>
  <c r="I33" i="4"/>
  <c r="J33" i="4"/>
  <c r="F34" i="4"/>
  <c r="G34" i="4"/>
  <c r="H34" i="4" s="1"/>
  <c r="I34" i="4"/>
  <c r="J34" i="4"/>
  <c r="F35" i="4"/>
  <c r="G35" i="4"/>
  <c r="H35" i="4" s="1"/>
  <c r="I35" i="4"/>
  <c r="J35" i="4"/>
  <c r="F36" i="4"/>
  <c r="G36" i="4"/>
  <c r="H36" i="4" s="1"/>
  <c r="I36" i="4"/>
  <c r="J36" i="4"/>
  <c r="F37" i="4"/>
  <c r="G37" i="4"/>
  <c r="H37" i="4" s="1"/>
  <c r="I37" i="4"/>
  <c r="J37" i="4"/>
  <c r="F38" i="4"/>
  <c r="G38" i="4"/>
  <c r="H38" i="4" s="1"/>
  <c r="I38" i="4"/>
  <c r="J38" i="4"/>
  <c r="F39" i="4"/>
  <c r="G39" i="4"/>
  <c r="H39" i="4" s="1"/>
  <c r="I39" i="4"/>
  <c r="J39" i="4"/>
  <c r="F40" i="4"/>
  <c r="G40" i="4"/>
  <c r="H40" i="4" s="1"/>
  <c r="I40" i="4"/>
  <c r="J40" i="4"/>
  <c r="F41" i="4"/>
  <c r="G41" i="4"/>
  <c r="H41" i="4" s="1"/>
  <c r="I41" i="4"/>
  <c r="J41" i="4"/>
  <c r="F42" i="4"/>
  <c r="G42" i="4"/>
  <c r="H42" i="4" s="1"/>
  <c r="I42" i="4"/>
  <c r="J42" i="4"/>
  <c r="F43" i="4"/>
  <c r="G43" i="4"/>
  <c r="H43" i="4" s="1"/>
  <c r="I43" i="4"/>
  <c r="J43" i="4"/>
  <c r="F44" i="4"/>
  <c r="G44" i="4"/>
  <c r="H44" i="4" s="1"/>
  <c r="I44" i="4"/>
  <c r="J44" i="4"/>
  <c r="F45" i="4"/>
  <c r="G45" i="4"/>
  <c r="H45" i="4" s="1"/>
  <c r="I45" i="4"/>
  <c r="J45" i="4"/>
  <c r="F46" i="4"/>
  <c r="G46" i="4"/>
  <c r="H46" i="4" s="1"/>
  <c r="I46" i="4"/>
  <c r="J46" i="4"/>
  <c r="F47" i="4"/>
  <c r="G47" i="4"/>
  <c r="H47" i="4" s="1"/>
  <c r="I47" i="4"/>
  <c r="J47" i="4"/>
  <c r="F48" i="4"/>
  <c r="G48" i="4"/>
  <c r="H48" i="4" s="1"/>
  <c r="I48" i="4"/>
  <c r="J48" i="4"/>
  <c r="F49" i="4"/>
  <c r="G49" i="4"/>
  <c r="H49" i="4" s="1"/>
  <c r="I49" i="4"/>
  <c r="J49" i="4"/>
  <c r="F50" i="4"/>
  <c r="G50" i="4"/>
  <c r="H50" i="4" s="1"/>
  <c r="I50" i="4"/>
  <c r="J50" i="4"/>
  <c r="F51" i="4"/>
  <c r="G51" i="4"/>
  <c r="H51" i="4" s="1"/>
  <c r="I51" i="4"/>
  <c r="J51" i="4"/>
  <c r="F52" i="4"/>
  <c r="G52" i="4"/>
  <c r="H52" i="4" s="1"/>
  <c r="I52" i="4"/>
  <c r="J52" i="4"/>
  <c r="F53" i="4"/>
  <c r="G53" i="4"/>
  <c r="H53" i="4" s="1"/>
  <c r="I53" i="4"/>
  <c r="J53" i="4"/>
  <c r="F54" i="4"/>
  <c r="G54" i="4"/>
  <c r="H54" i="4" s="1"/>
  <c r="I54" i="4"/>
  <c r="J54" i="4"/>
  <c r="F55" i="4"/>
  <c r="G55" i="4"/>
  <c r="H55" i="4" s="1"/>
  <c r="I55" i="4"/>
  <c r="J55" i="4"/>
  <c r="F56" i="4"/>
  <c r="G56" i="4"/>
  <c r="H56" i="4" s="1"/>
  <c r="I56" i="4"/>
  <c r="J56" i="4"/>
  <c r="F57" i="4"/>
  <c r="G57" i="4"/>
  <c r="H57" i="4" s="1"/>
  <c r="I57" i="4"/>
  <c r="J57" i="4"/>
  <c r="F58" i="4"/>
  <c r="G58" i="4"/>
  <c r="H58" i="4" s="1"/>
  <c r="I58" i="4"/>
  <c r="J58" i="4"/>
  <c r="F59" i="4"/>
  <c r="G59" i="4"/>
  <c r="H59" i="4" s="1"/>
  <c r="I59" i="4"/>
  <c r="J59" i="4"/>
  <c r="F60" i="4"/>
  <c r="G60" i="4"/>
  <c r="H60" i="4" s="1"/>
  <c r="I60" i="4"/>
  <c r="J60" i="4"/>
  <c r="F61" i="4"/>
  <c r="G61" i="4"/>
  <c r="H61" i="4" s="1"/>
  <c r="I61" i="4"/>
  <c r="J61" i="4"/>
  <c r="F62" i="4"/>
  <c r="G62" i="4"/>
  <c r="H62" i="4" s="1"/>
  <c r="I62" i="4"/>
  <c r="J62" i="4"/>
  <c r="F63" i="4"/>
  <c r="G63" i="4"/>
  <c r="H63" i="4" s="1"/>
  <c r="I63" i="4"/>
  <c r="J63" i="4"/>
  <c r="F64" i="4"/>
  <c r="G64" i="4"/>
  <c r="H64" i="4" s="1"/>
  <c r="I64" i="4"/>
  <c r="J64" i="4"/>
  <c r="F65" i="4"/>
  <c r="G65" i="4"/>
  <c r="H65" i="4" s="1"/>
  <c r="I65" i="4"/>
  <c r="J65" i="4"/>
  <c r="F66" i="4"/>
  <c r="G66" i="4"/>
  <c r="H66" i="4" s="1"/>
  <c r="I66" i="4"/>
  <c r="J66" i="4"/>
  <c r="F67" i="4"/>
  <c r="G67" i="4"/>
  <c r="H67" i="4" s="1"/>
  <c r="I67" i="4"/>
  <c r="J67" i="4"/>
  <c r="F68" i="4"/>
  <c r="G68" i="4"/>
  <c r="H68" i="4" s="1"/>
  <c r="I68" i="4"/>
  <c r="J68" i="4"/>
  <c r="F69" i="4"/>
  <c r="G69" i="4"/>
  <c r="H69" i="4" s="1"/>
  <c r="I69" i="4"/>
  <c r="J69" i="4"/>
  <c r="J2" i="4"/>
  <c r="I2" i="4"/>
  <c r="G2" i="4"/>
  <c r="H2" i="4" s="1"/>
  <c r="F2" i="4"/>
  <c r="M4" i="4"/>
  <c r="N4" i="4" s="1"/>
  <c r="M5" i="4"/>
  <c r="N5" i="4" s="1"/>
  <c r="M6" i="4"/>
  <c r="N6" i="4" s="1"/>
  <c r="M7" i="4"/>
  <c r="N7" i="4"/>
  <c r="M8" i="4"/>
  <c r="N8" i="4" s="1"/>
  <c r="M9" i="4"/>
  <c r="N9" i="4" s="1"/>
  <c r="M10" i="4"/>
  <c r="N10" i="4" s="1"/>
  <c r="M11" i="4"/>
  <c r="N11" i="4" s="1"/>
  <c r="M12" i="4"/>
  <c r="N12" i="4" s="1"/>
  <c r="M13" i="4"/>
  <c r="N13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20" i="4"/>
  <c r="N20" i="4" s="1"/>
  <c r="M21" i="4"/>
  <c r="N21" i="4" s="1"/>
  <c r="M22" i="4"/>
  <c r="N22" i="4" s="1"/>
  <c r="M23" i="4"/>
  <c r="N23" i="4" s="1"/>
  <c r="M24" i="4"/>
  <c r="N24" i="4" s="1"/>
  <c r="M25" i="4"/>
  <c r="N25" i="4" s="1"/>
  <c r="M26" i="4"/>
  <c r="N26" i="4" s="1"/>
  <c r="M27" i="4"/>
  <c r="N27" i="4" s="1"/>
  <c r="M28" i="4"/>
  <c r="N28" i="4" s="1"/>
  <c r="M29" i="4"/>
  <c r="N29" i="4"/>
  <c r="M30" i="4"/>
  <c r="N30" i="4" s="1"/>
  <c r="M31" i="4"/>
  <c r="N31" i="4" s="1"/>
  <c r="M32" i="4"/>
  <c r="N32" i="4" s="1"/>
  <c r="M33" i="4"/>
  <c r="N33" i="4" s="1"/>
  <c r="M34" i="4"/>
  <c r="N34" i="4" s="1"/>
  <c r="M35" i="4"/>
  <c r="N35" i="4" s="1"/>
  <c r="M36" i="4"/>
  <c r="N36" i="4" s="1"/>
  <c r="M37" i="4"/>
  <c r="N37" i="4" s="1"/>
  <c r="M38" i="4"/>
  <c r="N38" i="4" s="1"/>
  <c r="M39" i="4"/>
  <c r="N39" i="4" s="1"/>
  <c r="M40" i="4"/>
  <c r="N40" i="4" s="1"/>
  <c r="M41" i="4"/>
  <c r="N41" i="4" s="1"/>
  <c r="M42" i="4"/>
  <c r="N42" i="4" s="1"/>
  <c r="M43" i="4"/>
  <c r="N43" i="4" s="1"/>
  <c r="M44" i="4"/>
  <c r="N44" i="4" s="1"/>
  <c r="M45" i="4"/>
  <c r="N45" i="4" s="1"/>
  <c r="M46" i="4"/>
  <c r="N46" i="4" s="1"/>
  <c r="M47" i="4"/>
  <c r="N47" i="4" s="1"/>
  <c r="M48" i="4"/>
  <c r="N48" i="4" s="1"/>
  <c r="M49" i="4"/>
  <c r="N49" i="4" s="1"/>
  <c r="M50" i="4"/>
  <c r="N50" i="4" s="1"/>
  <c r="M51" i="4"/>
  <c r="N51" i="4" s="1"/>
  <c r="M52" i="4"/>
  <c r="N52" i="4" s="1"/>
  <c r="M53" i="4"/>
  <c r="N53" i="4" s="1"/>
  <c r="M54" i="4"/>
  <c r="N54" i="4" s="1"/>
  <c r="M55" i="4"/>
  <c r="N55" i="4" s="1"/>
  <c r="M56" i="4"/>
  <c r="N56" i="4" s="1"/>
  <c r="M57" i="4"/>
  <c r="N57" i="4" s="1"/>
  <c r="M58" i="4"/>
  <c r="N58" i="4" s="1"/>
  <c r="M59" i="4"/>
  <c r="N59" i="4" s="1"/>
  <c r="M60" i="4"/>
  <c r="N60" i="4" s="1"/>
  <c r="M61" i="4"/>
  <c r="N61" i="4"/>
  <c r="M62" i="4"/>
  <c r="N62" i="4" s="1"/>
  <c r="M63" i="4"/>
  <c r="N63" i="4" s="1"/>
  <c r="M64" i="4"/>
  <c r="N64" i="4" s="1"/>
  <c r="M65" i="4"/>
  <c r="N65" i="4" s="1"/>
  <c r="M66" i="4"/>
  <c r="N66" i="4" s="1"/>
  <c r="M67" i="4"/>
  <c r="N67" i="4" s="1"/>
  <c r="M68" i="4"/>
  <c r="N68" i="4" s="1"/>
  <c r="M69" i="4"/>
  <c r="N69" i="4" s="1"/>
  <c r="M3" i="4"/>
  <c r="N3" i="4" s="1"/>
  <c r="L77" i="2" l="1"/>
  <c r="K77" i="2"/>
  <c r="B77" i="2"/>
  <c r="C77" i="2" s="1"/>
  <c r="B80" i="2"/>
  <c r="L48" i="2"/>
  <c r="K48" i="2"/>
  <c r="L52" i="2"/>
  <c r="K52" i="2"/>
  <c r="B52" i="2"/>
  <c r="C52" i="2" s="1"/>
  <c r="L50" i="2"/>
  <c r="K50" i="2"/>
  <c r="B50" i="2"/>
  <c r="C50" i="2" s="1"/>
  <c r="L32" i="2"/>
  <c r="K32" i="2"/>
  <c r="L24" i="2" l="1"/>
  <c r="K2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92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93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2" i="2"/>
  <c r="L3" i="2" l="1"/>
  <c r="K3" i="2"/>
  <c r="O2" i="2"/>
  <c r="L2" i="2"/>
  <c r="K2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5" i="2"/>
  <c r="J25" i="2"/>
  <c r="K25" i="2"/>
  <c r="L25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9" i="2"/>
  <c r="J49" i="2"/>
  <c r="K49" i="2"/>
  <c r="L49" i="2"/>
  <c r="I51" i="2"/>
  <c r="J51" i="2"/>
  <c r="K51" i="2"/>
  <c r="L51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1" i="2"/>
  <c r="J61" i="2"/>
  <c r="K61" i="2"/>
  <c r="L61" i="2"/>
  <c r="K62" i="2"/>
  <c r="L62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6" i="2"/>
  <c r="J76" i="2"/>
  <c r="K76" i="2"/>
  <c r="L76" i="2"/>
  <c r="I78" i="2"/>
  <c r="J78" i="2"/>
  <c r="K78" i="2"/>
  <c r="L78" i="2"/>
  <c r="I79" i="2"/>
  <c r="J79" i="2"/>
  <c r="K79" i="2"/>
  <c r="L79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L90" i="2"/>
  <c r="J3" i="2"/>
  <c r="I3" i="2"/>
  <c r="J2" i="2"/>
  <c r="I2" i="2"/>
  <c r="M57" i="2" l="1"/>
  <c r="M90" i="2"/>
  <c r="N90" i="2" s="1"/>
  <c r="M89" i="2"/>
  <c r="O89" i="2" s="1"/>
  <c r="M88" i="2"/>
  <c r="N88" i="2" s="1"/>
  <c r="M87" i="2"/>
  <c r="M86" i="2"/>
  <c r="N86" i="2" s="1"/>
  <c r="M85" i="2"/>
  <c r="O85" i="2" s="1"/>
  <c r="M84" i="2"/>
  <c r="N84" i="2" s="1"/>
  <c r="M83" i="2"/>
  <c r="N83" i="2" s="1"/>
  <c r="M79" i="2"/>
  <c r="N79" i="2" s="1"/>
  <c r="M78" i="2"/>
  <c r="N78" i="2" s="1"/>
  <c r="M76" i="2"/>
  <c r="N76" i="2" s="1"/>
  <c r="M74" i="2"/>
  <c r="N74" i="2" s="1"/>
  <c r="M73" i="2"/>
  <c r="N73" i="2" s="1"/>
  <c r="M72" i="2"/>
  <c r="O72" i="2" s="1"/>
  <c r="M71" i="2"/>
  <c r="N71" i="2" s="1"/>
  <c r="M70" i="2"/>
  <c r="O70" i="2" s="1"/>
  <c r="M69" i="2"/>
  <c r="N69" i="2" s="1"/>
  <c r="M68" i="2"/>
  <c r="O68" i="2" s="1"/>
  <c r="M67" i="2"/>
  <c r="N67" i="2" s="1"/>
  <c r="M66" i="2"/>
  <c r="M65" i="2"/>
  <c r="M64" i="2"/>
  <c r="N64" i="2" s="1"/>
  <c r="M62" i="2"/>
  <c r="N62" i="2" s="1"/>
  <c r="M61" i="2"/>
  <c r="N61" i="2" s="1"/>
  <c r="M59" i="2"/>
  <c r="O59" i="2" s="1"/>
  <c r="M58" i="2"/>
  <c r="N58" i="2" s="1"/>
  <c r="N57" i="2"/>
  <c r="M56" i="2"/>
  <c r="N56" i="2" s="1"/>
  <c r="M55" i="2"/>
  <c r="N55" i="2" s="1"/>
  <c r="M54" i="2"/>
  <c r="N54" i="2" s="1"/>
  <c r="M53" i="2"/>
  <c r="N53" i="2" s="1"/>
  <c r="M51" i="2"/>
  <c r="N51" i="2" s="1"/>
  <c r="M49" i="2"/>
  <c r="N49" i="2" s="1"/>
  <c r="M47" i="2"/>
  <c r="N47" i="2" s="1"/>
  <c r="M46" i="2"/>
  <c r="N46" i="2" s="1"/>
  <c r="M45" i="2"/>
  <c r="N45" i="2" s="1"/>
  <c r="M44" i="2"/>
  <c r="O44" i="2" s="1"/>
  <c r="M43" i="2"/>
  <c r="N43" i="2" s="1"/>
  <c r="M42" i="2"/>
  <c r="O42" i="2" s="1"/>
  <c r="M41" i="2"/>
  <c r="N41" i="2" s="1"/>
  <c r="M39" i="2"/>
  <c r="N39" i="2" s="1"/>
  <c r="M38" i="2"/>
  <c r="N38" i="2" s="1"/>
  <c r="M5" i="2"/>
  <c r="N5" i="2" s="1"/>
  <c r="M37" i="2"/>
  <c r="N37" i="2" s="1"/>
  <c r="M3" i="2"/>
  <c r="N3" i="2" s="1"/>
  <c r="M4" i="2"/>
  <c r="N4" i="2" s="1"/>
  <c r="O90" i="2"/>
  <c r="M36" i="2"/>
  <c r="N36" i="2" s="1"/>
  <c r="M35" i="2"/>
  <c r="O35" i="2" s="1"/>
  <c r="M19" i="2"/>
  <c r="O19" i="2" s="1"/>
  <c r="M17" i="2"/>
  <c r="N17" i="2" s="1"/>
  <c r="M15" i="2"/>
  <c r="O15" i="2" s="1"/>
  <c r="M11" i="2"/>
  <c r="O11" i="2" s="1"/>
  <c r="M7" i="2"/>
  <c r="O7" i="2" s="1"/>
  <c r="M9" i="2"/>
  <c r="N9" i="2" s="1"/>
  <c r="M34" i="2"/>
  <c r="N34" i="2" s="1"/>
  <c r="M33" i="2"/>
  <c r="N33" i="2" s="1"/>
  <c r="M31" i="2"/>
  <c r="N31" i="2" s="1"/>
  <c r="M30" i="2"/>
  <c r="N30" i="2" s="1"/>
  <c r="M21" i="2"/>
  <c r="N21" i="2" s="1"/>
  <c r="M13" i="2"/>
  <c r="N13" i="2" s="1"/>
  <c r="M29" i="2"/>
  <c r="N29" i="2" s="1"/>
  <c r="M28" i="2"/>
  <c r="N28" i="2" s="1"/>
  <c r="M27" i="2"/>
  <c r="N27" i="2" s="1"/>
  <c r="M25" i="2"/>
  <c r="N25" i="2" s="1"/>
  <c r="M23" i="2"/>
  <c r="N23" i="2" s="1"/>
  <c r="N59" i="2"/>
  <c r="M20" i="2"/>
  <c r="M16" i="2"/>
  <c r="M12" i="2"/>
  <c r="M8" i="2"/>
  <c r="O73" i="2"/>
  <c r="M22" i="2"/>
  <c r="N22" i="2" s="1"/>
  <c r="M18" i="2"/>
  <c r="M14" i="2"/>
  <c r="M10" i="2"/>
  <c r="M6" i="2"/>
  <c r="N72" i="2" l="1"/>
  <c r="O55" i="2"/>
  <c r="N87" i="2"/>
  <c r="N89" i="2"/>
  <c r="O39" i="2"/>
  <c r="N65" i="2"/>
  <c r="N44" i="2"/>
  <c r="N68" i="2"/>
  <c r="N85" i="2"/>
  <c r="O69" i="2"/>
  <c r="O45" i="2"/>
  <c r="O79" i="2"/>
  <c r="O86" i="2"/>
  <c r="O67" i="2"/>
  <c r="O71" i="2"/>
  <c r="N70" i="2"/>
  <c r="O47" i="2"/>
  <c r="O5" i="2"/>
  <c r="O46" i="2"/>
  <c r="O74" i="2"/>
  <c r="N42" i="2"/>
  <c r="N66" i="2"/>
  <c r="O54" i="2"/>
  <c r="O58" i="2"/>
  <c r="O43" i="2"/>
  <c r="O37" i="2"/>
  <c r="O4" i="2"/>
  <c r="N35" i="2"/>
  <c r="O13" i="2"/>
  <c r="N11" i="2"/>
  <c r="N15" i="2"/>
  <c r="O31" i="2"/>
  <c r="N19" i="2"/>
  <c r="O34" i="2"/>
  <c r="O21" i="2"/>
  <c r="O17" i="2"/>
  <c r="N7" i="2"/>
  <c r="O9" i="2"/>
  <c r="O28" i="2"/>
  <c r="O29" i="2"/>
  <c r="O23" i="2"/>
  <c r="N14" i="2"/>
  <c r="O14" i="2"/>
  <c r="N18" i="2"/>
  <c r="O18" i="2"/>
  <c r="N12" i="2"/>
  <c r="O12" i="2"/>
  <c r="N20" i="2"/>
  <c r="O20" i="2"/>
  <c r="N6" i="2"/>
  <c r="O6" i="2"/>
  <c r="N10" i="2"/>
  <c r="O10" i="2"/>
  <c r="N8" i="2"/>
  <c r="O8" i="2"/>
  <c r="N16" i="2"/>
  <c r="O16" i="2"/>
</calcChain>
</file>

<file path=xl/sharedStrings.xml><?xml version="1.0" encoding="utf-8"?>
<sst xmlns="http://schemas.openxmlformats.org/spreadsheetml/2006/main" count="680" uniqueCount="328">
  <si>
    <t>Default</t>
  </si>
  <si>
    <t>MoveN</t>
  </si>
  <si>
    <t>MoveNE</t>
  </si>
  <si>
    <t>MoveE</t>
  </si>
  <si>
    <t>MoveSE</t>
  </si>
  <si>
    <t>MoveS</t>
  </si>
  <si>
    <t>MoveSW</t>
  </si>
  <si>
    <t>MoveW</t>
  </si>
  <si>
    <t>MoveNW</t>
  </si>
  <si>
    <t>NoMoveN</t>
  </si>
  <si>
    <t>NoMoveNE</t>
  </si>
  <si>
    <t>NoMoveE</t>
  </si>
  <si>
    <t>NoMoveSE</t>
  </si>
  <si>
    <t>NoMoveS</t>
  </si>
  <si>
    <t>NoMoveSW</t>
  </si>
  <si>
    <t>NoMoveW</t>
  </si>
  <si>
    <t>NoMoveNW</t>
  </si>
  <si>
    <t>Select</t>
  </si>
  <si>
    <t>Move</t>
  </si>
  <si>
    <t>NoMove</t>
  </si>
  <si>
    <t>Attack</t>
  </si>
  <si>
    <t>AttackOutOfRange</t>
  </si>
  <si>
    <t>DesolatorDeploy</t>
  </si>
  <si>
    <t>Enter</t>
  </si>
  <si>
    <t>NoEnter</t>
  </si>
  <si>
    <t>Deploy</t>
  </si>
  <si>
    <t>NoDeploy</t>
  </si>
  <si>
    <t>Sell</t>
  </si>
  <si>
    <t>SellUnit</t>
  </si>
  <si>
    <t>NoSell</t>
  </si>
  <si>
    <t>Repair</t>
  </si>
  <si>
    <t>EngineerRepair</t>
  </si>
  <si>
    <t>NoRepair</t>
  </si>
  <si>
    <t>Disguise</t>
  </si>
  <si>
    <t>IvanBomb</t>
  </si>
  <si>
    <t>MindControl</t>
  </si>
  <si>
    <t>RemoveSquid</t>
  </si>
  <si>
    <t>Crush</t>
  </si>
  <si>
    <t>SpyTech</t>
  </si>
  <si>
    <t>SpyPower</t>
  </si>
  <si>
    <t>GIDeploy</t>
  </si>
  <si>
    <t>Paradrop</t>
  </si>
  <si>
    <t>LightningStorm</t>
  </si>
  <si>
    <t>Detonate</t>
  </si>
  <si>
    <t>Demolish</t>
  </si>
  <si>
    <t>Nuke</t>
  </si>
  <si>
    <t>TogglePower</t>
  </si>
  <si>
    <t>IronCurtain</t>
  </si>
  <si>
    <t>Chronosphere</t>
  </si>
  <si>
    <t>Disarm</t>
  </si>
  <si>
    <t>Scroll</t>
  </si>
  <si>
    <t>ScrollESW</t>
  </si>
  <si>
    <t>ScrollSW</t>
  </si>
  <si>
    <t>ScrollNSW</t>
  </si>
  <si>
    <t>ScrollNW</t>
  </si>
  <si>
    <t>ScrollNEW</t>
  </si>
  <si>
    <t>ScrollNE</t>
  </si>
  <si>
    <t>ScrollNES</t>
  </si>
  <si>
    <t>ScrollES</t>
  </si>
  <si>
    <t>AttackMove</t>
  </si>
  <si>
    <t>InfantryAbsorb</t>
  </si>
  <si>
    <t>NoMindControl</t>
  </si>
  <si>
    <t>Beacon</t>
  </si>
  <si>
    <t>ForceShield</t>
  </si>
  <si>
    <t>NoForceShield</t>
  </si>
  <si>
    <t>GeneticMutator</t>
  </si>
  <si>
    <t>AirStrike</t>
  </si>
  <si>
    <t>PsychicDominator</t>
  </si>
  <si>
    <t>PsychicReveal</t>
  </si>
  <si>
    <t>SpyPlane</t>
  </si>
  <si>
    <t>Tote</t>
  </si>
  <si>
    <t>EngineerDamage</t>
  </si>
  <si>
    <t>NoTogglePower</t>
  </si>
  <si>
    <t>InfantryHeal</t>
  </si>
  <si>
    <t>UnitRepair</t>
  </si>
  <si>
    <t>TakeVehicle</t>
  </si>
  <si>
    <t>Sabotage</t>
  </si>
  <si>
    <t>Left</t>
  </si>
  <si>
    <t>Top</t>
  </si>
  <si>
    <t>Center</t>
  </si>
  <si>
    <t>Right</t>
  </si>
  <si>
    <t>Middle</t>
  </si>
  <si>
    <t>Bottom</t>
  </si>
  <si>
    <t>Name</t>
  </si>
  <si>
    <t>Frame</t>
  </si>
  <si>
    <t>Count</t>
  </si>
  <si>
    <t>Interval</t>
  </si>
  <si>
    <t>From</t>
    <phoneticPr fontId="2" type="noConversion"/>
  </si>
  <si>
    <t>To</t>
    <phoneticPr fontId="2" type="noConversion"/>
  </si>
  <si>
    <t>Check</t>
    <phoneticPr fontId="2" type="noConversion"/>
  </si>
  <si>
    <t>OK</t>
    <phoneticPr fontId="2" type="noConversion"/>
  </si>
  <si>
    <t>Mini Frame</t>
    <phoneticPr fontId="2" type="noConversion"/>
  </si>
  <si>
    <t>Mini Count</t>
    <phoneticPr fontId="2" type="noConversion"/>
  </si>
  <si>
    <t>Hot Spot X</t>
    <phoneticPr fontId="2" type="noConversion"/>
  </si>
  <si>
    <t>Hot Spot Y</t>
    <phoneticPr fontId="2" type="noConversion"/>
  </si>
  <si>
    <t>Mini From</t>
    <phoneticPr fontId="2" type="noConversion"/>
  </si>
  <si>
    <t>Mini To</t>
    <phoneticPr fontId="2" type="noConversion"/>
  </si>
  <si>
    <t>Gap From</t>
    <phoneticPr fontId="2" type="noConversion"/>
  </si>
  <si>
    <t>Gap To</t>
    <phoneticPr fontId="2" type="noConversion"/>
  </si>
  <si>
    <t>OK</t>
    <phoneticPr fontId="2" type="noConversion"/>
  </si>
  <si>
    <t xml:space="preserve">Mod </t>
  </si>
  <si>
    <t xml:space="preserve">Mini Count </t>
  </si>
  <si>
    <t>Confirmed</t>
    <phoneticPr fontId="2" type="noConversion"/>
  </si>
  <si>
    <t>OK</t>
    <phoneticPr fontId="2" type="noConversion"/>
  </si>
  <si>
    <t>Original</t>
    <phoneticPr fontId="2" type="noConversion"/>
  </si>
  <si>
    <t>Define</t>
    <phoneticPr fontId="2" type="noConversion"/>
  </si>
  <si>
    <t>Area Guard</t>
    <phoneticPr fontId="2" type="noConversion"/>
  </si>
  <si>
    <t>NoMove?</t>
    <phoneticPr fontId="2" type="noConversion"/>
  </si>
  <si>
    <t>White Focus</t>
    <phoneticPr fontId="2" type="noConversion"/>
  </si>
  <si>
    <t>Confused with EngineerRepair</t>
    <phoneticPr fontId="2" type="noConversion"/>
  </si>
  <si>
    <t>Confused with Repair</t>
    <phoneticPr fontId="2" type="noConversion"/>
  </si>
  <si>
    <t>Red Spinning Archer</t>
    <phoneticPr fontId="2" type="noConversion"/>
  </si>
  <si>
    <t>Select + Archer</t>
    <phoneticPr fontId="2" type="noConversion"/>
  </si>
  <si>
    <t>Ripple</t>
  </si>
  <si>
    <t>GreenFlag</t>
    <phoneticPr fontId="2" type="noConversion"/>
  </si>
  <si>
    <t>NoTote</t>
    <phoneticPr fontId="2" type="noConversion"/>
  </si>
  <si>
    <t>Circle + Red Archer</t>
    <phoneticPr fontId="2" type="noConversion"/>
  </si>
  <si>
    <t>Guard Area?</t>
    <phoneticPr fontId="2" type="noConversion"/>
  </si>
  <si>
    <t>DeployMove</t>
  </si>
  <si>
    <t>NoGreenFlag</t>
    <phoneticPr fontId="2" type="noConversion"/>
  </si>
  <si>
    <t>Mini Guard?</t>
    <phoneticPr fontId="2" type="noConversion"/>
  </si>
  <si>
    <t>Mini AttackOR?</t>
    <phoneticPr fontId="2" type="noConversion"/>
  </si>
  <si>
    <t>Just wave</t>
    <phoneticPr fontId="2" type="noConversion"/>
  </si>
  <si>
    <t>Number</t>
  </si>
  <si>
    <t>Action Name</t>
  </si>
  <si>
    <t>Description</t>
  </si>
  <si>
    <t>0x00</t>
  </si>
  <si>
    <t>None</t>
  </si>
  <si>
    <t>0x01</t>
  </si>
  <si>
    <t>0x02</t>
  </si>
  <si>
    <t>0x03</t>
  </si>
  <si>
    <t>0x04</t>
  </si>
  <si>
    <t>Self</t>
  </si>
  <si>
    <t>0x05</t>
  </si>
  <si>
    <t>0x06</t>
  </si>
  <si>
    <t>Harvest</t>
  </si>
  <si>
    <t>0x07</t>
  </si>
  <si>
    <t>0x08</t>
  </si>
  <si>
    <t>ToggleSelect</t>
  </si>
  <si>
    <t>0x09</t>
  </si>
  <si>
    <t>Capture</t>
  </si>
  <si>
    <t>0x0A</t>
  </si>
  <si>
    <t>Eaten</t>
  </si>
  <si>
    <t>0x0B</t>
  </si>
  <si>
    <t>0x0C</t>
  </si>
  <si>
    <t>0x0D</t>
  </si>
  <si>
    <t>0x0E</t>
  </si>
  <si>
    <t>0x0F</t>
  </si>
  <si>
    <t>0x10</t>
  </si>
  <si>
    <t>C4</t>
  </si>
  <si>
    <t>0x11</t>
  </si>
  <si>
    <t>Prohibited</t>
  </si>
  <si>
    <t>0x12</t>
  </si>
  <si>
    <t>DontUse2</t>
  </si>
  <si>
    <t>Standard</t>
  </si>
  <si>
    <t>0x13</t>
  </si>
  <si>
    <t>DontUse3</t>
  </si>
  <si>
    <t>0x14</t>
  </si>
  <si>
    <t>0x15</t>
  </si>
  <si>
    <t>DontUse4</t>
  </si>
  <si>
    <t>0x16</t>
  </si>
  <si>
    <t>DontUse5</t>
  </si>
  <si>
    <t>0x17</t>
  </si>
  <si>
    <t>DontUse6</t>
  </si>
  <si>
    <t>0x18</t>
  </si>
  <si>
    <t>DontUse7</t>
  </si>
  <si>
    <t>0x19</t>
  </si>
  <si>
    <t>DontUse8</t>
  </si>
  <si>
    <t>0x1A</t>
  </si>
  <si>
    <t>GuardArea</t>
  </si>
  <si>
    <t>0x1B</t>
  </si>
  <si>
    <t>Heal</t>
  </si>
  <si>
    <t>0x1C</t>
  </si>
  <si>
    <t>Damage</t>
  </si>
  <si>
    <t>???</t>
  </si>
  <si>
    <t>0x1D</t>
  </si>
  <si>
    <t>GRepair</t>
  </si>
  <si>
    <t>InstantRepair</t>
  </si>
  <si>
    <t>0x1E</t>
  </si>
  <si>
    <t>0x1F</t>
  </si>
  <si>
    <t>0x20</t>
  </si>
  <si>
    <t>NoGRepair</t>
  </si>
  <si>
    <t>0x21</t>
  </si>
  <si>
    <t>0x22</t>
  </si>
  <si>
    <t>0x23</t>
  </si>
  <si>
    <t>EnterTunnel</t>
  </si>
  <si>
    <t>0x24</t>
  </si>
  <si>
    <t>NoEnterTunnel</t>
  </si>
  <si>
    <t>0x25</t>
  </si>
  <si>
    <t>0x26</t>
  </si>
  <si>
    <t>0x27</t>
  </si>
  <si>
    <t>ChronoSphere</t>
  </si>
  <si>
    <t>0x28</t>
  </si>
  <si>
    <t>ChronoWarp</t>
  </si>
  <si>
    <t>0x29</t>
  </si>
  <si>
    <t>ParaDrop</t>
  </si>
  <si>
    <t>0x2A</t>
  </si>
  <si>
    <t>PlaceWaypoint</t>
  </si>
  <si>
    <t>0x2B</t>
  </si>
  <si>
    <t>TibSunBug</t>
  </si>
  <si>
    <t>0x2C</t>
  </si>
  <si>
    <t>EnterWaypointMode</t>
  </si>
  <si>
    <t>0x2D</t>
  </si>
  <si>
    <t>FollowWaypoint</t>
  </si>
  <si>
    <t>0x2E</t>
  </si>
  <si>
    <t>SelectWaypoint</t>
  </si>
  <si>
    <t>0x2F</t>
  </si>
  <si>
    <t>LoopWaypointPath</t>
  </si>
  <si>
    <t>0x30</t>
  </si>
  <si>
    <t>DragWaypoint</t>
  </si>
  <si>
    <t>0x31</t>
  </si>
  <si>
    <t>AttackWaypoint</t>
  </si>
  <si>
    <t>0x32</t>
  </si>
  <si>
    <t>EnterWaypoint</t>
  </si>
  <si>
    <t>0x33</t>
  </si>
  <si>
    <t>PatrolWaypoint</t>
  </si>
  <si>
    <t>0x34</t>
  </si>
  <si>
    <t>AreaAttack</t>
  </si>
  <si>
    <t>0x35</t>
  </si>
  <si>
    <t>0x36</t>
  </si>
  <si>
    <t>NoIvanBomb</t>
  </si>
  <si>
    <t>0x37</t>
  </si>
  <si>
    <t>0x38</t>
  </si>
  <si>
    <t>DetonateAll</t>
  </si>
  <si>
    <t>0x39</t>
  </si>
  <si>
    <t>DisarmBomb</t>
  </si>
  <si>
    <t>0x3A</t>
  </si>
  <si>
    <t>SelectNode</t>
  </si>
  <si>
    <t>0x3B</t>
  </si>
  <si>
    <t>AttackSupport</t>
  </si>
  <si>
    <t>0x3C</t>
  </si>
  <si>
    <t>PlaceBeacon</t>
  </si>
  <si>
    <t>Place Beacon</t>
  </si>
  <si>
    <t>0x3D</t>
  </si>
  <si>
    <t>SelectBeacon</t>
  </si>
  <si>
    <t>0x3E</t>
  </si>
  <si>
    <t>AttackMoveNav</t>
  </si>
  <si>
    <t>AttackMove (rotating)</t>
  </si>
  <si>
    <t>0x3F</t>
  </si>
  <si>
    <t>AttackMoveTar</t>
  </si>
  <si>
    <t>0x40</t>
  </si>
  <si>
    <t>0x41</t>
  </si>
  <si>
    <t>AmerParaDrop</t>
  </si>
  <si>
    <t>0x42</t>
  </si>
  <si>
    <t>0x43</t>
  </si>
  <si>
    <t>0x44</t>
  </si>
  <si>
    <t>GeneticConverter</t>
  </si>
  <si>
    <t>0x45</t>
  </si>
  <si>
    <t>0x46</t>
  </si>
  <si>
    <t>0x47</t>
  </si>
  <si>
    <t>Airstrike</t>
  </si>
  <si>
    <t>0x48</t>
  </si>
  <si>
    <t>Special Case</t>
    <phoneticPr fontId="2" type="noConversion"/>
  </si>
  <si>
    <t>usually not used by anyone</t>
  </si>
  <si>
    <t>RA2 and YR natively do not feature maps with tunnels</t>
  </si>
  <si>
    <t>RA2 and YR natively do not feature maps with tunnels</t>
    <phoneticPr fontId="2" type="noConversion"/>
  </si>
  <si>
    <r>
      <t xml:space="preserve">unused after the YR 1.001-patch; may cause </t>
    </r>
    <r>
      <rPr>
        <sz val="11"/>
        <color rgb="FFFF0000"/>
        <rFont val="Arial"/>
        <family val="2"/>
      </rPr>
      <t>internal error</t>
    </r>
    <r>
      <rPr>
        <sz val="11"/>
        <color rgb="FF252525"/>
        <rFont val="Arial"/>
        <family val="2"/>
      </rPr>
      <t xml:space="preserve"> with Tank Bunker; can be used for SellUnit-SuperWeapons</t>
    </r>
    <phoneticPr fontId="2" type="noConversion"/>
  </si>
  <si>
    <t>GuardEscort</t>
    <phoneticPr fontId="2" type="noConversion"/>
  </si>
  <si>
    <t>Define</t>
    <phoneticPr fontId="2" type="noConversion"/>
  </si>
  <si>
    <t>none</t>
    <phoneticPr fontId="2" type="noConversion"/>
  </si>
  <si>
    <t>UnDeploy</t>
    <phoneticPr fontId="2" type="noConversion"/>
  </si>
  <si>
    <t>Define</t>
    <phoneticPr fontId="2" type="noConversion"/>
  </si>
  <si>
    <t>none</t>
    <phoneticPr fontId="2" type="noConversion"/>
  </si>
  <si>
    <t>PsiWave</t>
  </si>
  <si>
    <t>Define</t>
    <phoneticPr fontId="2" type="noConversion"/>
  </si>
  <si>
    <t>none</t>
    <phoneticPr fontId="2" type="noConversion"/>
  </si>
  <si>
    <t>Rally</t>
    <phoneticPr fontId="2" type="noConversion"/>
  </si>
  <si>
    <t>Harvest</t>
    <phoneticPr fontId="2" type="noConversion"/>
  </si>
  <si>
    <t xml:space="preserve">Frame,Count,Interval,Mini Count </t>
    <phoneticPr fontId="2" type="noConversion"/>
  </si>
  <si>
    <t>355,1,0,-1</t>
    <phoneticPr fontId="2" type="noConversion"/>
  </si>
  <si>
    <t>Define</t>
    <phoneticPr fontId="2" type="noConversion"/>
  </si>
  <si>
    <t>NoRally</t>
    <phoneticPr fontId="2" type="noConversion"/>
  </si>
  <si>
    <t>Define</t>
    <phoneticPr fontId="2" type="noConversion"/>
  </si>
  <si>
    <t>Bottom</t>
    <phoneticPr fontId="2" type="noConversion"/>
  </si>
  <si>
    <t>Center</t>
    <phoneticPr fontId="2" type="noConversion"/>
  </si>
  <si>
    <t>Define</t>
    <phoneticPr fontId="2" type="noConversion"/>
  </si>
  <si>
    <t>none</t>
    <phoneticPr fontId="2" type="noConversion"/>
  </si>
  <si>
    <t>Bottom</t>
    <phoneticPr fontId="2" type="noConversion"/>
  </si>
  <si>
    <t>Middle</t>
    <phoneticPr fontId="2" type="noConversion"/>
  </si>
  <si>
    <t>NoTote</t>
    <phoneticPr fontId="2" type="noConversion"/>
  </si>
  <si>
    <t>none</t>
    <phoneticPr fontId="2" type="noConversion"/>
  </si>
  <si>
    <t>GuardEscort</t>
  </si>
  <si>
    <t>UnDeploy</t>
  </si>
  <si>
    <t>From</t>
  </si>
  <si>
    <t>To</t>
  </si>
  <si>
    <t>Mini From</t>
  </si>
  <si>
    <t>Mini To</t>
  </si>
  <si>
    <t>Waypoint2</t>
  </si>
  <si>
    <t>Negate above</t>
    <phoneticPr fontId="2" type="noConversion"/>
  </si>
  <si>
    <t>Waypoint3</t>
  </si>
  <si>
    <t>Waypoint4</t>
  </si>
  <si>
    <t>Waypoint5</t>
  </si>
  <si>
    <t>Waypoint6</t>
  </si>
  <si>
    <t>Waypoint7</t>
  </si>
  <si>
    <t>Waypoint8</t>
  </si>
  <si>
    <t>Waypoint9</t>
  </si>
  <si>
    <t>Waypoint10</t>
  </si>
  <si>
    <t>BioAttack</t>
    <phoneticPr fontId="2" type="noConversion"/>
  </si>
  <si>
    <t>Bomb</t>
    <phoneticPr fontId="2" type="noConversion"/>
  </si>
  <si>
    <t>AirStrike</t>
    <phoneticPr fontId="2" type="noConversion"/>
  </si>
  <si>
    <t>Sabotage</t>
    <phoneticPr fontId="2" type="noConversion"/>
  </si>
  <si>
    <t>TogglePower</t>
    <phoneticPr fontId="2" type="noConversion"/>
  </si>
  <si>
    <t>NoTogglePower</t>
    <phoneticPr fontId="2" type="noConversion"/>
  </si>
  <si>
    <t>Waypoint11</t>
    <phoneticPr fontId="2" type="noConversion"/>
  </si>
  <si>
    <t>EMPAttack</t>
    <phoneticPr fontId="2" type="noConversion"/>
  </si>
  <si>
    <t>NoEMPAttack</t>
    <phoneticPr fontId="2" type="noConversion"/>
  </si>
  <si>
    <t>Waypoint12</t>
    <phoneticPr fontId="2" type="noConversion"/>
  </si>
  <si>
    <t>Spinning hollow circle</t>
    <phoneticPr fontId="2" type="noConversion"/>
  </si>
  <si>
    <t>Waypoint1</t>
    <phoneticPr fontId="2" type="noConversion"/>
  </si>
  <si>
    <t>WPNoMove</t>
    <phoneticPr fontId="2" type="noConversion"/>
  </si>
  <si>
    <t>WPMove</t>
    <phoneticPr fontId="2" type="noConversion"/>
  </si>
  <si>
    <t>WPScout</t>
    <phoneticPr fontId="2" type="noConversion"/>
  </si>
  <si>
    <t>WPRepair</t>
    <phoneticPr fontId="2" type="noConversion"/>
  </si>
  <si>
    <t>WPAttack</t>
    <phoneticPr fontId="2" type="noConversion"/>
  </si>
  <si>
    <t>WPEnter</t>
    <phoneticPr fontId="2" type="noConversion"/>
  </si>
  <si>
    <t>AircraftAttack</t>
    <phoneticPr fontId="2" type="noConversion"/>
  </si>
  <si>
    <t>TS</t>
    <phoneticPr fontId="2" type="noConversion"/>
  </si>
  <si>
    <t>TSWaypoint</t>
    <phoneticPr fontId="2" type="noConversion"/>
  </si>
  <si>
    <t>TSWaypoint2</t>
    <phoneticPr fontId="2" type="noConversion"/>
  </si>
  <si>
    <t>TSWaypoint3</t>
    <phoneticPr fontId="2" type="noConversion"/>
  </si>
  <si>
    <t>Super Weapon</t>
    <phoneticPr fontId="2" type="noConversion"/>
  </si>
  <si>
    <t>TSSell</t>
    <phoneticPr fontId="2" type="noConversion"/>
  </si>
  <si>
    <t>Override</t>
    <phoneticPr fontId="2" type="noConversion"/>
  </si>
  <si>
    <t>Transplant</t>
    <phoneticPr fontId="2" type="noConversion"/>
  </si>
  <si>
    <t>StealCash</t>
    <phoneticPr fontId="2" type="noConversion"/>
  </si>
  <si>
    <t>TSUnitRepair</t>
    <phoneticPr fontId="2" type="noConversion"/>
  </si>
  <si>
    <t>RepairDepot</t>
    <phoneticPr fontId="2" type="noConversion"/>
  </si>
  <si>
    <t>Define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</si>
</sst>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1"/>
      <color rgb="FF252525"/>
      <name val="Arial"/>
      <family val="2"/>
    </font>
    <font>
      <i/>
      <sz val="11"/>
      <color rgb="FF252525"/>
      <name val="Arial"/>
      <family val="2"/>
    </font>
    <font>
      <sz val="11"/>
      <color rgb="FFFF0000"/>
      <name val="Arial"/>
      <family val="2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0" borderId="0" xfId="0" applyFont="1" applyFill="1">
      <alignment vertical="center"/>
    </xf>
    <xf numFmtId="0" fontId="0" fillId="2" borderId="0" xfId="0" applyFill="1">
      <alignment vertical="center"/>
    </xf>
    <xf numFmtId="0" fontId="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36" sqref="A36:XFD36"/>
    </sheetView>
  </sheetViews>
  <sheetFormatPr defaultRowHeight="14.25" x14ac:dyDescent="0.2"/>
  <cols>
    <col min="1" max="1" width="15.875" style="13" bestFit="1" customWidth="1"/>
    <col min="2" max="2" width="7.75" bestFit="1" customWidth="1"/>
    <col min="3" max="3" width="5.625" bestFit="1" customWidth="1"/>
    <col min="4" max="4" width="7.75" customWidth="1"/>
    <col min="5" max="5" width="6.875" customWidth="1"/>
    <col min="6" max="6" width="9" hidden="1" customWidth="1"/>
    <col min="7" max="7" width="9" customWidth="1"/>
    <col min="8" max="11" width="9" hidden="1" customWidth="1"/>
    <col min="12" max="12" width="8.875" hidden="1" customWidth="1"/>
    <col min="13" max="14" width="9" hidden="1" customWidth="1"/>
    <col min="15" max="15" width="13" customWidth="1"/>
  </cols>
  <sheetData>
    <row r="1" spans="1:15" ht="28.5" x14ac:dyDescent="0.2">
      <c r="A1" s="3" t="s">
        <v>83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84</v>
      </c>
      <c r="G1" s="3" t="s">
        <v>85</v>
      </c>
      <c r="H1" s="3" t="s">
        <v>86</v>
      </c>
      <c r="I1" s="3" t="s">
        <v>91</v>
      </c>
      <c r="J1" s="3" t="s">
        <v>92</v>
      </c>
      <c r="K1" s="5" t="s">
        <v>93</v>
      </c>
      <c r="L1" s="5" t="s">
        <v>94</v>
      </c>
      <c r="M1" s="3" t="s">
        <v>97</v>
      </c>
      <c r="N1" s="3" t="s">
        <v>98</v>
      </c>
      <c r="O1" s="3" t="s">
        <v>89</v>
      </c>
    </row>
    <row r="2" spans="1:15" x14ac:dyDescent="0.2">
      <c r="A2" s="13" t="s">
        <v>0</v>
      </c>
      <c r="B2">
        <v>1</v>
      </c>
      <c r="C2">
        <v>1</v>
      </c>
      <c r="D2">
        <v>2</v>
      </c>
      <c r="E2">
        <v>2</v>
      </c>
      <c r="F2">
        <f>B2+516</f>
        <v>517</v>
      </c>
      <c r="G2">
        <f>C2-B2+1</f>
        <v>1</v>
      </c>
      <c r="H2">
        <f>IF(G2=1,0,4)</f>
        <v>0</v>
      </c>
      <c r="I2">
        <f>E2+516</f>
        <v>518</v>
      </c>
      <c r="J2">
        <f>E2-D2+1</f>
        <v>1</v>
      </c>
      <c r="M2">
        <v>0</v>
      </c>
      <c r="N2">
        <v>0</v>
      </c>
    </row>
    <row r="3" spans="1:15" x14ac:dyDescent="0.2">
      <c r="A3" s="13" t="s">
        <v>1</v>
      </c>
      <c r="B3">
        <v>3</v>
      </c>
      <c r="C3">
        <v>3</v>
      </c>
      <c r="D3">
        <v>0</v>
      </c>
      <c r="E3">
        <v>0</v>
      </c>
      <c r="F3">
        <f t="shared" ref="F3:F66" si="0">B3+516</f>
        <v>519</v>
      </c>
      <c r="G3">
        <f t="shared" ref="G3:G66" si="1">C3-B3+1</f>
        <v>1</v>
      </c>
      <c r="H3">
        <f t="shared" ref="H3:H66" si="2">IF(G3=1,0,4)</f>
        <v>0</v>
      </c>
      <c r="I3">
        <f t="shared" ref="I3:I66" si="3">E3+516</f>
        <v>516</v>
      </c>
      <c r="J3">
        <f t="shared" ref="J3:J66" si="4">E3-D3+1</f>
        <v>1</v>
      </c>
      <c r="M3">
        <f>IF((B3-C2)&gt;1,C2+1,)</f>
        <v>2</v>
      </c>
      <c r="N3">
        <f>IF(M3=0,,B3-1)</f>
        <v>2</v>
      </c>
    </row>
    <row r="4" spans="1:15" x14ac:dyDescent="0.2">
      <c r="A4" s="13" t="s">
        <v>2</v>
      </c>
      <c r="B4">
        <v>4</v>
      </c>
      <c r="C4">
        <v>4</v>
      </c>
      <c r="D4">
        <v>0</v>
      </c>
      <c r="E4">
        <v>0</v>
      </c>
      <c r="F4">
        <f t="shared" si="0"/>
        <v>520</v>
      </c>
      <c r="G4">
        <f t="shared" si="1"/>
        <v>1</v>
      </c>
      <c r="H4">
        <f t="shared" si="2"/>
        <v>0</v>
      </c>
      <c r="I4">
        <f t="shared" si="3"/>
        <v>516</v>
      </c>
      <c r="J4">
        <f t="shared" si="4"/>
        <v>1</v>
      </c>
      <c r="M4">
        <f t="shared" ref="M4:M67" si="5">IF((B4-C3)&gt;1,C3+1,)</f>
        <v>0</v>
      </c>
      <c r="N4">
        <f t="shared" ref="N4:N67" si="6">IF(M4=0,,B4-1)</f>
        <v>0</v>
      </c>
    </row>
    <row r="5" spans="1:15" x14ac:dyDescent="0.2">
      <c r="A5" s="13" t="s">
        <v>3</v>
      </c>
      <c r="B5">
        <v>5</v>
      </c>
      <c r="C5">
        <v>5</v>
      </c>
      <c r="D5">
        <v>0</v>
      </c>
      <c r="E5">
        <v>0</v>
      </c>
      <c r="F5">
        <f t="shared" si="0"/>
        <v>521</v>
      </c>
      <c r="G5">
        <f t="shared" si="1"/>
        <v>1</v>
      </c>
      <c r="H5">
        <f t="shared" si="2"/>
        <v>0</v>
      </c>
      <c r="I5">
        <f t="shared" si="3"/>
        <v>516</v>
      </c>
      <c r="J5">
        <f t="shared" si="4"/>
        <v>1</v>
      </c>
      <c r="M5">
        <f t="shared" si="5"/>
        <v>0</v>
      </c>
      <c r="N5">
        <f t="shared" si="6"/>
        <v>0</v>
      </c>
    </row>
    <row r="6" spans="1:15" x14ac:dyDescent="0.2">
      <c r="A6" s="13" t="s">
        <v>4</v>
      </c>
      <c r="B6">
        <v>6</v>
      </c>
      <c r="C6">
        <v>6</v>
      </c>
      <c r="D6">
        <v>0</v>
      </c>
      <c r="E6">
        <v>0</v>
      </c>
      <c r="F6">
        <f t="shared" si="0"/>
        <v>522</v>
      </c>
      <c r="G6">
        <f t="shared" si="1"/>
        <v>1</v>
      </c>
      <c r="H6">
        <f t="shared" si="2"/>
        <v>0</v>
      </c>
      <c r="I6">
        <f t="shared" si="3"/>
        <v>516</v>
      </c>
      <c r="J6">
        <f t="shared" si="4"/>
        <v>1</v>
      </c>
      <c r="M6">
        <f t="shared" si="5"/>
        <v>0</v>
      </c>
      <c r="N6">
        <f t="shared" si="6"/>
        <v>0</v>
      </c>
    </row>
    <row r="7" spans="1:15" x14ac:dyDescent="0.2">
      <c r="A7" s="13" t="s">
        <v>5</v>
      </c>
      <c r="B7">
        <v>7</v>
      </c>
      <c r="C7">
        <v>7</v>
      </c>
      <c r="D7">
        <v>0</v>
      </c>
      <c r="E7">
        <v>0</v>
      </c>
      <c r="F7">
        <f t="shared" si="0"/>
        <v>523</v>
      </c>
      <c r="G7">
        <f t="shared" si="1"/>
        <v>1</v>
      </c>
      <c r="H7">
        <f t="shared" si="2"/>
        <v>0</v>
      </c>
      <c r="I7">
        <f t="shared" si="3"/>
        <v>516</v>
      </c>
      <c r="J7">
        <f t="shared" si="4"/>
        <v>1</v>
      </c>
      <c r="M7">
        <f t="shared" si="5"/>
        <v>0</v>
      </c>
      <c r="N7">
        <f t="shared" si="6"/>
        <v>0</v>
      </c>
    </row>
    <row r="8" spans="1:15" x14ac:dyDescent="0.2">
      <c r="A8" s="13" t="s">
        <v>6</v>
      </c>
      <c r="B8">
        <v>8</v>
      </c>
      <c r="C8">
        <v>8</v>
      </c>
      <c r="D8">
        <v>0</v>
      </c>
      <c r="E8">
        <v>0</v>
      </c>
      <c r="F8">
        <f t="shared" si="0"/>
        <v>524</v>
      </c>
      <c r="G8">
        <f t="shared" si="1"/>
        <v>1</v>
      </c>
      <c r="H8">
        <f t="shared" si="2"/>
        <v>0</v>
      </c>
      <c r="I8">
        <f t="shared" si="3"/>
        <v>516</v>
      </c>
      <c r="J8">
        <f t="shared" si="4"/>
        <v>1</v>
      </c>
      <c r="M8">
        <f t="shared" si="5"/>
        <v>0</v>
      </c>
      <c r="N8">
        <f t="shared" si="6"/>
        <v>0</v>
      </c>
    </row>
    <row r="9" spans="1:15" x14ac:dyDescent="0.2">
      <c r="A9" s="13" t="s">
        <v>7</v>
      </c>
      <c r="B9">
        <v>9</v>
      </c>
      <c r="C9">
        <v>9</v>
      </c>
      <c r="D9">
        <v>0</v>
      </c>
      <c r="E9">
        <v>0</v>
      </c>
      <c r="F9">
        <f t="shared" si="0"/>
        <v>525</v>
      </c>
      <c r="G9">
        <f t="shared" si="1"/>
        <v>1</v>
      </c>
      <c r="H9">
        <f t="shared" si="2"/>
        <v>0</v>
      </c>
      <c r="I9">
        <f t="shared" si="3"/>
        <v>516</v>
      </c>
      <c r="J9">
        <f t="shared" si="4"/>
        <v>1</v>
      </c>
      <c r="M9">
        <f t="shared" si="5"/>
        <v>0</v>
      </c>
      <c r="N9">
        <f t="shared" si="6"/>
        <v>0</v>
      </c>
    </row>
    <row r="10" spans="1:15" x14ac:dyDescent="0.2">
      <c r="A10" s="13" t="s">
        <v>8</v>
      </c>
      <c r="B10">
        <v>10</v>
      </c>
      <c r="C10">
        <v>10</v>
      </c>
      <c r="D10">
        <v>0</v>
      </c>
      <c r="E10">
        <v>0</v>
      </c>
      <c r="F10">
        <f t="shared" si="0"/>
        <v>526</v>
      </c>
      <c r="G10">
        <f t="shared" si="1"/>
        <v>1</v>
      </c>
      <c r="H10">
        <f t="shared" si="2"/>
        <v>0</v>
      </c>
      <c r="I10">
        <f t="shared" si="3"/>
        <v>516</v>
      </c>
      <c r="J10">
        <f t="shared" si="4"/>
        <v>1</v>
      </c>
      <c r="M10">
        <f t="shared" si="5"/>
        <v>0</v>
      </c>
      <c r="N10">
        <f t="shared" si="6"/>
        <v>0</v>
      </c>
    </row>
    <row r="11" spans="1:15" x14ac:dyDescent="0.2">
      <c r="A11" s="13" t="s">
        <v>9</v>
      </c>
      <c r="B11">
        <v>11</v>
      </c>
      <c r="C11">
        <v>11</v>
      </c>
      <c r="D11">
        <v>0</v>
      </c>
      <c r="E11">
        <v>0</v>
      </c>
      <c r="F11">
        <f t="shared" si="0"/>
        <v>527</v>
      </c>
      <c r="G11">
        <f t="shared" si="1"/>
        <v>1</v>
      </c>
      <c r="H11">
        <f t="shared" si="2"/>
        <v>0</v>
      </c>
      <c r="I11">
        <f t="shared" si="3"/>
        <v>516</v>
      </c>
      <c r="J11">
        <f t="shared" si="4"/>
        <v>1</v>
      </c>
      <c r="M11">
        <f t="shared" si="5"/>
        <v>0</v>
      </c>
      <c r="N11">
        <f t="shared" si="6"/>
        <v>0</v>
      </c>
    </row>
    <row r="12" spans="1:15" x14ac:dyDescent="0.2">
      <c r="A12" s="13" t="s">
        <v>10</v>
      </c>
      <c r="B12">
        <v>12</v>
      </c>
      <c r="C12">
        <v>12</v>
      </c>
      <c r="D12">
        <v>0</v>
      </c>
      <c r="E12">
        <v>0</v>
      </c>
      <c r="F12">
        <f t="shared" si="0"/>
        <v>528</v>
      </c>
      <c r="G12">
        <f t="shared" si="1"/>
        <v>1</v>
      </c>
      <c r="H12">
        <f t="shared" si="2"/>
        <v>0</v>
      </c>
      <c r="I12">
        <f t="shared" si="3"/>
        <v>516</v>
      </c>
      <c r="J12">
        <f t="shared" si="4"/>
        <v>1</v>
      </c>
      <c r="M12">
        <f t="shared" si="5"/>
        <v>0</v>
      </c>
      <c r="N12">
        <f t="shared" si="6"/>
        <v>0</v>
      </c>
    </row>
    <row r="13" spans="1:15" x14ac:dyDescent="0.2">
      <c r="A13" s="13" t="s">
        <v>11</v>
      </c>
      <c r="B13">
        <v>13</v>
      </c>
      <c r="C13">
        <v>13</v>
      </c>
      <c r="D13">
        <v>0</v>
      </c>
      <c r="E13">
        <v>0</v>
      </c>
      <c r="F13">
        <f t="shared" si="0"/>
        <v>529</v>
      </c>
      <c r="G13">
        <f t="shared" si="1"/>
        <v>1</v>
      </c>
      <c r="H13">
        <f t="shared" si="2"/>
        <v>0</v>
      </c>
      <c r="I13">
        <f t="shared" si="3"/>
        <v>516</v>
      </c>
      <c r="J13">
        <f t="shared" si="4"/>
        <v>1</v>
      </c>
      <c r="M13">
        <f t="shared" si="5"/>
        <v>0</v>
      </c>
      <c r="N13">
        <f t="shared" si="6"/>
        <v>0</v>
      </c>
    </row>
    <row r="14" spans="1:15" x14ac:dyDescent="0.2">
      <c r="A14" s="13" t="s">
        <v>12</v>
      </c>
      <c r="B14">
        <v>14</v>
      </c>
      <c r="C14">
        <v>14</v>
      </c>
      <c r="D14">
        <v>0</v>
      </c>
      <c r="E14">
        <v>0</v>
      </c>
      <c r="F14">
        <f t="shared" si="0"/>
        <v>530</v>
      </c>
      <c r="G14">
        <f t="shared" si="1"/>
        <v>1</v>
      </c>
      <c r="H14">
        <f t="shared" si="2"/>
        <v>0</v>
      </c>
      <c r="I14">
        <f t="shared" si="3"/>
        <v>516</v>
      </c>
      <c r="J14">
        <f t="shared" si="4"/>
        <v>1</v>
      </c>
      <c r="M14">
        <f t="shared" si="5"/>
        <v>0</v>
      </c>
      <c r="N14">
        <f t="shared" si="6"/>
        <v>0</v>
      </c>
    </row>
    <row r="15" spans="1:15" x14ac:dyDescent="0.2">
      <c r="A15" s="13" t="s">
        <v>13</v>
      </c>
      <c r="B15">
        <v>15</v>
      </c>
      <c r="C15">
        <v>15</v>
      </c>
      <c r="D15">
        <v>0</v>
      </c>
      <c r="E15">
        <v>0</v>
      </c>
      <c r="F15">
        <f t="shared" si="0"/>
        <v>531</v>
      </c>
      <c r="G15">
        <f t="shared" si="1"/>
        <v>1</v>
      </c>
      <c r="H15">
        <f t="shared" si="2"/>
        <v>0</v>
      </c>
      <c r="I15">
        <f t="shared" si="3"/>
        <v>516</v>
      </c>
      <c r="J15">
        <f t="shared" si="4"/>
        <v>1</v>
      </c>
      <c r="M15">
        <f t="shared" si="5"/>
        <v>0</v>
      </c>
      <c r="N15">
        <f t="shared" si="6"/>
        <v>0</v>
      </c>
    </row>
    <row r="16" spans="1:15" x14ac:dyDescent="0.2">
      <c r="A16" s="13" t="s">
        <v>14</v>
      </c>
      <c r="B16">
        <v>16</v>
      </c>
      <c r="C16">
        <v>16</v>
      </c>
      <c r="D16">
        <v>0</v>
      </c>
      <c r="E16">
        <v>0</v>
      </c>
      <c r="F16">
        <f t="shared" si="0"/>
        <v>532</v>
      </c>
      <c r="G16">
        <f t="shared" si="1"/>
        <v>1</v>
      </c>
      <c r="H16">
        <f t="shared" si="2"/>
        <v>0</v>
      </c>
      <c r="I16">
        <f t="shared" si="3"/>
        <v>516</v>
      </c>
      <c r="J16">
        <f t="shared" si="4"/>
        <v>1</v>
      </c>
      <c r="M16">
        <f t="shared" si="5"/>
        <v>0</v>
      </c>
      <c r="N16">
        <f t="shared" si="6"/>
        <v>0</v>
      </c>
    </row>
    <row r="17" spans="1:15" x14ac:dyDescent="0.2">
      <c r="A17" s="13" t="s">
        <v>15</v>
      </c>
      <c r="B17">
        <v>17</v>
      </c>
      <c r="C17">
        <v>17</v>
      </c>
      <c r="D17">
        <v>0</v>
      </c>
      <c r="E17">
        <v>0</v>
      </c>
      <c r="F17">
        <f t="shared" si="0"/>
        <v>533</v>
      </c>
      <c r="G17">
        <f t="shared" si="1"/>
        <v>1</v>
      </c>
      <c r="H17">
        <f t="shared" si="2"/>
        <v>0</v>
      </c>
      <c r="I17">
        <f t="shared" si="3"/>
        <v>516</v>
      </c>
      <c r="J17">
        <f t="shared" si="4"/>
        <v>1</v>
      </c>
      <c r="M17">
        <f t="shared" si="5"/>
        <v>0</v>
      </c>
      <c r="N17">
        <f t="shared" si="6"/>
        <v>0</v>
      </c>
    </row>
    <row r="18" spans="1:15" x14ac:dyDescent="0.2">
      <c r="A18" s="13" t="s">
        <v>16</v>
      </c>
      <c r="B18">
        <v>18</v>
      </c>
      <c r="C18">
        <v>18</v>
      </c>
      <c r="D18">
        <v>0</v>
      </c>
      <c r="E18">
        <v>0</v>
      </c>
      <c r="F18">
        <f t="shared" si="0"/>
        <v>534</v>
      </c>
      <c r="G18">
        <f t="shared" si="1"/>
        <v>1</v>
      </c>
      <c r="H18">
        <f t="shared" si="2"/>
        <v>0</v>
      </c>
      <c r="I18">
        <f t="shared" si="3"/>
        <v>516</v>
      </c>
      <c r="J18">
        <f t="shared" si="4"/>
        <v>1</v>
      </c>
      <c r="M18">
        <f t="shared" si="5"/>
        <v>0</v>
      </c>
      <c r="N18">
        <f t="shared" si="6"/>
        <v>0</v>
      </c>
    </row>
    <row r="19" spans="1:15" x14ac:dyDescent="0.2">
      <c r="A19" s="13" t="s">
        <v>17</v>
      </c>
      <c r="B19">
        <v>19</v>
      </c>
      <c r="C19">
        <v>31</v>
      </c>
      <c r="D19">
        <v>0</v>
      </c>
      <c r="E19">
        <v>0</v>
      </c>
      <c r="F19">
        <f t="shared" si="0"/>
        <v>535</v>
      </c>
      <c r="G19">
        <f t="shared" si="1"/>
        <v>13</v>
      </c>
      <c r="H19">
        <f t="shared" si="2"/>
        <v>4</v>
      </c>
      <c r="I19">
        <f t="shared" si="3"/>
        <v>516</v>
      </c>
      <c r="J19">
        <f t="shared" si="4"/>
        <v>1</v>
      </c>
      <c r="M19">
        <f t="shared" si="5"/>
        <v>0</v>
      </c>
      <c r="N19">
        <f t="shared" si="6"/>
        <v>0</v>
      </c>
    </row>
    <row r="20" spans="1:15" x14ac:dyDescent="0.2">
      <c r="A20" s="13" t="s">
        <v>18</v>
      </c>
      <c r="B20">
        <v>32</v>
      </c>
      <c r="C20">
        <v>41</v>
      </c>
      <c r="D20">
        <v>43</v>
      </c>
      <c r="E20">
        <v>52</v>
      </c>
      <c r="F20">
        <f t="shared" si="0"/>
        <v>548</v>
      </c>
      <c r="G20">
        <f t="shared" si="1"/>
        <v>10</v>
      </c>
      <c r="H20">
        <f t="shared" si="2"/>
        <v>4</v>
      </c>
      <c r="I20">
        <f t="shared" si="3"/>
        <v>568</v>
      </c>
      <c r="J20">
        <f t="shared" si="4"/>
        <v>10</v>
      </c>
      <c r="M20">
        <f t="shared" si="5"/>
        <v>0</v>
      </c>
      <c r="N20">
        <f t="shared" si="6"/>
        <v>0</v>
      </c>
    </row>
    <row r="21" spans="1:15" x14ac:dyDescent="0.2">
      <c r="A21" s="13" t="s">
        <v>19</v>
      </c>
      <c r="B21">
        <v>42</v>
      </c>
      <c r="C21">
        <v>42</v>
      </c>
      <c r="D21">
        <v>53</v>
      </c>
      <c r="E21">
        <v>53</v>
      </c>
      <c r="F21">
        <f t="shared" si="0"/>
        <v>558</v>
      </c>
      <c r="G21">
        <f t="shared" si="1"/>
        <v>1</v>
      </c>
      <c r="H21">
        <f t="shared" si="2"/>
        <v>0</v>
      </c>
      <c r="I21">
        <f t="shared" si="3"/>
        <v>569</v>
      </c>
      <c r="J21">
        <f t="shared" si="4"/>
        <v>1</v>
      </c>
      <c r="M21">
        <f t="shared" si="5"/>
        <v>0</v>
      </c>
      <c r="N21">
        <f t="shared" si="6"/>
        <v>0</v>
      </c>
    </row>
    <row r="22" spans="1:15" x14ac:dyDescent="0.2">
      <c r="A22" s="13" t="s">
        <v>20</v>
      </c>
      <c r="B22">
        <v>54</v>
      </c>
      <c r="C22">
        <v>58</v>
      </c>
      <c r="D22">
        <v>64</v>
      </c>
      <c r="E22">
        <v>68</v>
      </c>
      <c r="F22">
        <f t="shared" si="0"/>
        <v>570</v>
      </c>
      <c r="G22">
        <f t="shared" si="1"/>
        <v>5</v>
      </c>
      <c r="H22">
        <f t="shared" si="2"/>
        <v>4</v>
      </c>
      <c r="I22">
        <f t="shared" si="3"/>
        <v>584</v>
      </c>
      <c r="J22">
        <f t="shared" si="4"/>
        <v>5</v>
      </c>
      <c r="M22">
        <f t="shared" si="5"/>
        <v>43</v>
      </c>
      <c r="N22">
        <f t="shared" si="6"/>
        <v>53</v>
      </c>
    </row>
    <row r="23" spans="1:15" x14ac:dyDescent="0.2">
      <c r="A23" s="13" t="s">
        <v>21</v>
      </c>
      <c r="B23">
        <v>59</v>
      </c>
      <c r="C23">
        <v>63</v>
      </c>
      <c r="D23">
        <v>64</v>
      </c>
      <c r="E23">
        <v>68</v>
      </c>
      <c r="F23">
        <f t="shared" si="0"/>
        <v>575</v>
      </c>
      <c r="G23">
        <f t="shared" si="1"/>
        <v>5</v>
      </c>
      <c r="H23">
        <f t="shared" si="2"/>
        <v>4</v>
      </c>
      <c r="I23">
        <f t="shared" si="3"/>
        <v>584</v>
      </c>
      <c r="J23">
        <f t="shared" si="4"/>
        <v>5</v>
      </c>
      <c r="M23">
        <f t="shared" si="5"/>
        <v>0</v>
      </c>
      <c r="N23">
        <f t="shared" si="6"/>
        <v>0</v>
      </c>
    </row>
    <row r="24" spans="1:15" x14ac:dyDescent="0.2">
      <c r="A24" s="13" t="s">
        <v>281</v>
      </c>
      <c r="B24">
        <v>69</v>
      </c>
      <c r="C24">
        <v>73</v>
      </c>
      <c r="D24">
        <v>74</v>
      </c>
      <c r="E24">
        <v>78</v>
      </c>
      <c r="F24">
        <f t="shared" si="0"/>
        <v>585</v>
      </c>
      <c r="G24">
        <f t="shared" si="1"/>
        <v>5</v>
      </c>
      <c r="H24">
        <f t="shared" si="2"/>
        <v>4</v>
      </c>
      <c r="I24">
        <f t="shared" si="3"/>
        <v>594</v>
      </c>
      <c r="J24">
        <f t="shared" si="4"/>
        <v>5</v>
      </c>
      <c r="M24">
        <f t="shared" si="5"/>
        <v>64</v>
      </c>
      <c r="N24">
        <f t="shared" si="6"/>
        <v>68</v>
      </c>
    </row>
    <row r="25" spans="1:15" x14ac:dyDescent="0.2">
      <c r="B25">
        <v>79</v>
      </c>
      <c r="C25">
        <v>88</v>
      </c>
      <c r="D25">
        <v>0</v>
      </c>
      <c r="E25">
        <v>0</v>
      </c>
      <c r="F25">
        <f t="shared" si="0"/>
        <v>595</v>
      </c>
      <c r="G25">
        <f t="shared" si="1"/>
        <v>10</v>
      </c>
      <c r="H25">
        <f t="shared" si="2"/>
        <v>4</v>
      </c>
      <c r="I25">
        <f t="shared" si="3"/>
        <v>516</v>
      </c>
      <c r="J25">
        <f t="shared" si="4"/>
        <v>1</v>
      </c>
      <c r="M25">
        <f t="shared" si="5"/>
        <v>74</v>
      </c>
      <c r="N25">
        <f t="shared" si="6"/>
        <v>78</v>
      </c>
      <c r="O25" t="s">
        <v>307</v>
      </c>
    </row>
    <row r="26" spans="1:15" x14ac:dyDescent="0.2">
      <c r="B26">
        <v>89</v>
      </c>
      <c r="C26">
        <v>89</v>
      </c>
      <c r="D26">
        <v>0</v>
      </c>
      <c r="E26">
        <v>0</v>
      </c>
      <c r="F26">
        <f t="shared" si="0"/>
        <v>605</v>
      </c>
      <c r="G26">
        <f t="shared" si="1"/>
        <v>1</v>
      </c>
      <c r="H26">
        <f t="shared" si="2"/>
        <v>0</v>
      </c>
      <c r="I26">
        <f t="shared" si="3"/>
        <v>516</v>
      </c>
      <c r="J26">
        <f t="shared" si="4"/>
        <v>1</v>
      </c>
      <c r="M26">
        <f t="shared" si="5"/>
        <v>0</v>
      </c>
      <c r="N26">
        <f t="shared" si="6"/>
        <v>0</v>
      </c>
      <c r="O26" t="s">
        <v>288</v>
      </c>
    </row>
    <row r="27" spans="1:15" x14ac:dyDescent="0.2">
      <c r="A27" s="16" t="s">
        <v>23</v>
      </c>
      <c r="B27">
        <v>90</v>
      </c>
      <c r="C27">
        <v>99</v>
      </c>
      <c r="D27">
        <v>101</v>
      </c>
      <c r="E27">
        <v>110</v>
      </c>
      <c r="F27">
        <f t="shared" si="0"/>
        <v>606</v>
      </c>
      <c r="G27">
        <f t="shared" si="1"/>
        <v>10</v>
      </c>
      <c r="H27">
        <f t="shared" si="2"/>
        <v>4</v>
      </c>
      <c r="I27">
        <f t="shared" si="3"/>
        <v>626</v>
      </c>
      <c r="J27">
        <f t="shared" si="4"/>
        <v>10</v>
      </c>
      <c r="M27">
        <f t="shared" si="5"/>
        <v>0</v>
      </c>
      <c r="N27">
        <f t="shared" si="6"/>
        <v>0</v>
      </c>
    </row>
    <row r="28" spans="1:15" x14ac:dyDescent="0.2">
      <c r="A28" s="16" t="s">
        <v>24</v>
      </c>
      <c r="B28">
        <v>100</v>
      </c>
      <c r="C28">
        <v>100</v>
      </c>
      <c r="D28">
        <v>0</v>
      </c>
      <c r="E28">
        <v>0</v>
      </c>
      <c r="F28">
        <f t="shared" si="0"/>
        <v>616</v>
      </c>
      <c r="G28">
        <f t="shared" si="1"/>
        <v>1</v>
      </c>
      <c r="H28">
        <f t="shared" si="2"/>
        <v>0</v>
      </c>
      <c r="I28">
        <f t="shared" si="3"/>
        <v>516</v>
      </c>
      <c r="J28">
        <f t="shared" si="4"/>
        <v>1</v>
      </c>
      <c r="M28">
        <f t="shared" si="5"/>
        <v>0</v>
      </c>
      <c r="N28">
        <f t="shared" si="6"/>
        <v>0</v>
      </c>
    </row>
    <row r="29" spans="1:15" x14ac:dyDescent="0.2">
      <c r="A29" s="16" t="s">
        <v>25</v>
      </c>
      <c r="B29">
        <v>111</v>
      </c>
      <c r="C29">
        <v>119</v>
      </c>
      <c r="D29">
        <v>0</v>
      </c>
      <c r="E29">
        <v>0</v>
      </c>
      <c r="F29">
        <f t="shared" si="0"/>
        <v>627</v>
      </c>
      <c r="G29">
        <f t="shared" si="1"/>
        <v>9</v>
      </c>
      <c r="H29">
        <f t="shared" si="2"/>
        <v>4</v>
      </c>
      <c r="I29">
        <f t="shared" si="3"/>
        <v>516</v>
      </c>
      <c r="J29">
        <f t="shared" si="4"/>
        <v>1</v>
      </c>
      <c r="M29">
        <f t="shared" si="5"/>
        <v>101</v>
      </c>
      <c r="N29">
        <f t="shared" si="6"/>
        <v>110</v>
      </c>
    </row>
    <row r="30" spans="1:15" x14ac:dyDescent="0.2">
      <c r="A30" s="16" t="s">
        <v>26</v>
      </c>
      <c r="B30">
        <v>120</v>
      </c>
      <c r="C30">
        <v>120</v>
      </c>
      <c r="D30">
        <v>0</v>
      </c>
      <c r="E30">
        <v>0</v>
      </c>
      <c r="F30">
        <f t="shared" si="0"/>
        <v>636</v>
      </c>
      <c r="G30">
        <f t="shared" si="1"/>
        <v>1</v>
      </c>
      <c r="H30">
        <f t="shared" si="2"/>
        <v>0</v>
      </c>
      <c r="I30">
        <f t="shared" si="3"/>
        <v>516</v>
      </c>
      <c r="J30">
        <f t="shared" si="4"/>
        <v>1</v>
      </c>
      <c r="M30">
        <f t="shared" si="5"/>
        <v>0</v>
      </c>
      <c r="N30">
        <f t="shared" si="6"/>
        <v>0</v>
      </c>
    </row>
    <row r="31" spans="1:15" x14ac:dyDescent="0.2">
      <c r="A31" s="18" t="s">
        <v>282</v>
      </c>
      <c r="B31">
        <v>121</v>
      </c>
      <c r="C31">
        <v>129</v>
      </c>
      <c r="D31">
        <v>0</v>
      </c>
      <c r="E31">
        <v>0</v>
      </c>
      <c r="F31">
        <f t="shared" si="0"/>
        <v>637</v>
      </c>
      <c r="G31">
        <f t="shared" si="1"/>
        <v>9</v>
      </c>
      <c r="H31">
        <f t="shared" si="2"/>
        <v>4</v>
      </c>
      <c r="I31">
        <f t="shared" si="3"/>
        <v>516</v>
      </c>
      <c r="J31">
        <f t="shared" si="4"/>
        <v>1</v>
      </c>
      <c r="M31">
        <f t="shared" si="5"/>
        <v>0</v>
      </c>
      <c r="N31">
        <f t="shared" si="6"/>
        <v>0</v>
      </c>
    </row>
    <row r="32" spans="1:15" x14ac:dyDescent="0.2">
      <c r="A32" s="15" t="s">
        <v>27</v>
      </c>
      <c r="B32">
        <v>130</v>
      </c>
      <c r="C32">
        <v>139</v>
      </c>
      <c r="D32">
        <v>0</v>
      </c>
      <c r="E32">
        <v>0</v>
      </c>
      <c r="F32">
        <f t="shared" si="0"/>
        <v>646</v>
      </c>
      <c r="G32">
        <f t="shared" si="1"/>
        <v>10</v>
      </c>
      <c r="H32">
        <f t="shared" si="2"/>
        <v>4</v>
      </c>
      <c r="I32">
        <f t="shared" si="3"/>
        <v>516</v>
      </c>
      <c r="J32">
        <f t="shared" si="4"/>
        <v>1</v>
      </c>
      <c r="M32">
        <f t="shared" si="5"/>
        <v>0</v>
      </c>
      <c r="N32">
        <f t="shared" si="6"/>
        <v>0</v>
      </c>
    </row>
    <row r="33" spans="1:15" x14ac:dyDescent="0.2">
      <c r="A33" s="18" t="s">
        <v>28</v>
      </c>
      <c r="B33">
        <v>140</v>
      </c>
      <c r="C33">
        <v>149</v>
      </c>
      <c r="D33">
        <v>0</v>
      </c>
      <c r="E33">
        <v>0</v>
      </c>
      <c r="F33">
        <f t="shared" si="0"/>
        <v>656</v>
      </c>
      <c r="G33">
        <f t="shared" si="1"/>
        <v>10</v>
      </c>
      <c r="H33">
        <f t="shared" si="2"/>
        <v>4</v>
      </c>
      <c r="I33">
        <f t="shared" si="3"/>
        <v>516</v>
      </c>
      <c r="J33">
        <f t="shared" si="4"/>
        <v>1</v>
      </c>
      <c r="M33">
        <f t="shared" si="5"/>
        <v>0</v>
      </c>
      <c r="N33">
        <f t="shared" si="6"/>
        <v>0</v>
      </c>
    </row>
    <row r="34" spans="1:15" x14ac:dyDescent="0.2">
      <c r="A34" s="13" t="s">
        <v>29</v>
      </c>
      <c r="B34">
        <v>150</v>
      </c>
      <c r="C34">
        <v>150</v>
      </c>
      <c r="D34">
        <v>0</v>
      </c>
      <c r="E34">
        <v>0</v>
      </c>
      <c r="F34">
        <f t="shared" si="0"/>
        <v>666</v>
      </c>
      <c r="G34">
        <f t="shared" si="1"/>
        <v>1</v>
      </c>
      <c r="H34">
        <f t="shared" si="2"/>
        <v>0</v>
      </c>
      <c r="I34">
        <f t="shared" si="3"/>
        <v>516</v>
      </c>
      <c r="J34">
        <f t="shared" si="4"/>
        <v>1</v>
      </c>
      <c r="M34">
        <f t="shared" si="5"/>
        <v>0</v>
      </c>
      <c r="N34">
        <f t="shared" si="6"/>
        <v>0</v>
      </c>
    </row>
    <row r="35" spans="1:15" x14ac:dyDescent="0.2">
      <c r="A35" s="13" t="s">
        <v>31</v>
      </c>
      <c r="B35">
        <v>151</v>
      </c>
      <c r="C35">
        <v>170</v>
      </c>
      <c r="D35">
        <v>0</v>
      </c>
      <c r="E35">
        <v>0</v>
      </c>
      <c r="F35">
        <f t="shared" si="0"/>
        <v>667</v>
      </c>
      <c r="G35">
        <f t="shared" si="1"/>
        <v>20</v>
      </c>
      <c r="H35">
        <f t="shared" si="2"/>
        <v>4</v>
      </c>
      <c r="I35">
        <f t="shared" si="3"/>
        <v>516</v>
      </c>
      <c r="J35">
        <f t="shared" si="4"/>
        <v>1</v>
      </c>
      <c r="M35">
        <f t="shared" si="5"/>
        <v>0</v>
      </c>
      <c r="N35">
        <f t="shared" si="6"/>
        <v>0</v>
      </c>
    </row>
    <row r="36" spans="1:15" x14ac:dyDescent="0.2">
      <c r="A36" s="15" t="s">
        <v>74</v>
      </c>
      <c r="B36">
        <v>151</v>
      </c>
      <c r="C36">
        <v>170</v>
      </c>
      <c r="D36">
        <v>0</v>
      </c>
      <c r="E36">
        <v>0</v>
      </c>
      <c r="F36">
        <f t="shared" si="0"/>
        <v>667</v>
      </c>
      <c r="G36">
        <f t="shared" si="1"/>
        <v>20</v>
      </c>
      <c r="H36">
        <f t="shared" si="2"/>
        <v>4</v>
      </c>
      <c r="I36">
        <f t="shared" si="3"/>
        <v>516</v>
      </c>
      <c r="J36">
        <f t="shared" si="4"/>
        <v>1</v>
      </c>
      <c r="M36">
        <f t="shared" si="5"/>
        <v>0</v>
      </c>
      <c r="N36">
        <f t="shared" si="6"/>
        <v>0</v>
      </c>
    </row>
    <row r="37" spans="1:15" x14ac:dyDescent="0.2">
      <c r="A37" s="13" t="s">
        <v>30</v>
      </c>
      <c r="B37">
        <v>171</v>
      </c>
      <c r="C37">
        <v>190</v>
      </c>
      <c r="D37">
        <v>0</v>
      </c>
      <c r="E37">
        <v>0</v>
      </c>
      <c r="F37">
        <f t="shared" si="0"/>
        <v>687</v>
      </c>
      <c r="G37">
        <f t="shared" si="1"/>
        <v>20</v>
      </c>
      <c r="H37">
        <f t="shared" si="2"/>
        <v>4</v>
      </c>
      <c r="I37">
        <f t="shared" si="3"/>
        <v>516</v>
      </c>
      <c r="J37">
        <f t="shared" si="4"/>
        <v>1</v>
      </c>
      <c r="M37">
        <f t="shared" si="5"/>
        <v>0</v>
      </c>
      <c r="N37">
        <f t="shared" si="6"/>
        <v>0</v>
      </c>
    </row>
    <row r="38" spans="1:15" x14ac:dyDescent="0.2">
      <c r="A38" s="13" t="s">
        <v>32</v>
      </c>
      <c r="B38">
        <v>191</v>
      </c>
      <c r="C38">
        <v>191</v>
      </c>
      <c r="D38">
        <v>0</v>
      </c>
      <c r="E38">
        <v>0</v>
      </c>
      <c r="F38">
        <f t="shared" si="0"/>
        <v>707</v>
      </c>
      <c r="G38">
        <f t="shared" si="1"/>
        <v>1</v>
      </c>
      <c r="H38">
        <f t="shared" si="2"/>
        <v>0</v>
      </c>
      <c r="I38">
        <f t="shared" si="3"/>
        <v>516</v>
      </c>
      <c r="J38">
        <f t="shared" si="4"/>
        <v>1</v>
      </c>
      <c r="M38">
        <f t="shared" si="5"/>
        <v>0</v>
      </c>
      <c r="N38">
        <f t="shared" si="6"/>
        <v>0</v>
      </c>
    </row>
    <row r="39" spans="1:15" x14ac:dyDescent="0.2">
      <c r="A39" s="13" t="s">
        <v>310</v>
      </c>
      <c r="B39">
        <v>192</v>
      </c>
      <c r="C39">
        <v>201</v>
      </c>
      <c r="D39">
        <v>0</v>
      </c>
      <c r="E39">
        <v>0</v>
      </c>
      <c r="F39">
        <f t="shared" si="0"/>
        <v>708</v>
      </c>
      <c r="G39">
        <f t="shared" si="1"/>
        <v>10</v>
      </c>
      <c r="H39">
        <f t="shared" si="2"/>
        <v>4</v>
      </c>
      <c r="I39">
        <f t="shared" si="3"/>
        <v>516</v>
      </c>
      <c r="J39">
        <f t="shared" si="4"/>
        <v>1</v>
      </c>
      <c r="M39">
        <f t="shared" si="5"/>
        <v>0</v>
      </c>
      <c r="N39">
        <f t="shared" si="6"/>
        <v>0</v>
      </c>
      <c r="O39" t="s">
        <v>308</v>
      </c>
    </row>
    <row r="40" spans="1:15" x14ac:dyDescent="0.2">
      <c r="B40">
        <v>202</v>
      </c>
      <c r="C40">
        <v>211</v>
      </c>
      <c r="D40">
        <v>0</v>
      </c>
      <c r="E40">
        <v>0</v>
      </c>
      <c r="F40">
        <f t="shared" si="0"/>
        <v>718</v>
      </c>
      <c r="G40">
        <f t="shared" si="1"/>
        <v>10</v>
      </c>
      <c r="H40">
        <f t="shared" si="2"/>
        <v>4</v>
      </c>
      <c r="I40">
        <f t="shared" si="3"/>
        <v>516</v>
      </c>
      <c r="J40">
        <f t="shared" si="4"/>
        <v>1</v>
      </c>
      <c r="M40">
        <f t="shared" si="5"/>
        <v>0</v>
      </c>
      <c r="N40">
        <f t="shared" si="6"/>
        <v>0</v>
      </c>
      <c r="O40" t="s">
        <v>287</v>
      </c>
    </row>
    <row r="41" spans="1:15" x14ac:dyDescent="0.2">
      <c r="A41" s="13" t="s">
        <v>309</v>
      </c>
      <c r="B41">
        <v>212</v>
      </c>
      <c r="C41">
        <v>212</v>
      </c>
      <c r="D41">
        <v>0</v>
      </c>
      <c r="E41">
        <v>0</v>
      </c>
      <c r="F41">
        <f t="shared" si="0"/>
        <v>728</v>
      </c>
      <c r="G41">
        <f t="shared" si="1"/>
        <v>1</v>
      </c>
      <c r="H41">
        <f t="shared" si="2"/>
        <v>0</v>
      </c>
      <c r="I41">
        <f t="shared" si="3"/>
        <v>516</v>
      </c>
      <c r="J41">
        <f t="shared" si="4"/>
        <v>1</v>
      </c>
      <c r="M41">
        <f t="shared" si="5"/>
        <v>0</v>
      </c>
      <c r="N41">
        <f t="shared" si="6"/>
        <v>0</v>
      </c>
      <c r="O41" t="s">
        <v>289</v>
      </c>
    </row>
    <row r="42" spans="1:15" x14ac:dyDescent="0.2">
      <c r="B42">
        <v>213</v>
      </c>
      <c r="C42">
        <v>219</v>
      </c>
      <c r="D42">
        <v>0</v>
      </c>
      <c r="E42">
        <v>0</v>
      </c>
      <c r="F42">
        <f t="shared" si="0"/>
        <v>729</v>
      </c>
      <c r="G42">
        <f t="shared" si="1"/>
        <v>7</v>
      </c>
      <c r="H42">
        <f t="shared" si="2"/>
        <v>4</v>
      </c>
      <c r="I42">
        <f t="shared" si="3"/>
        <v>516</v>
      </c>
      <c r="J42">
        <f t="shared" si="4"/>
        <v>1</v>
      </c>
      <c r="M42">
        <f t="shared" si="5"/>
        <v>0</v>
      </c>
      <c r="N42">
        <f t="shared" si="6"/>
        <v>0</v>
      </c>
      <c r="O42" t="s">
        <v>290</v>
      </c>
    </row>
    <row r="43" spans="1:15" x14ac:dyDescent="0.2">
      <c r="A43" s="13" t="s">
        <v>311</v>
      </c>
      <c r="B43">
        <v>220</v>
      </c>
      <c r="C43">
        <v>229</v>
      </c>
      <c r="D43">
        <v>0</v>
      </c>
      <c r="E43">
        <v>0</v>
      </c>
      <c r="F43">
        <f t="shared" si="0"/>
        <v>736</v>
      </c>
      <c r="G43">
        <f t="shared" si="1"/>
        <v>10</v>
      </c>
      <c r="H43">
        <f t="shared" si="2"/>
        <v>4</v>
      </c>
      <c r="I43">
        <f t="shared" si="3"/>
        <v>516</v>
      </c>
      <c r="J43">
        <f t="shared" si="4"/>
        <v>1</v>
      </c>
      <c r="M43">
        <f t="shared" si="5"/>
        <v>0</v>
      </c>
      <c r="N43">
        <f t="shared" si="6"/>
        <v>0</v>
      </c>
      <c r="O43" t="s">
        <v>291</v>
      </c>
    </row>
    <row r="44" spans="1:15" x14ac:dyDescent="0.2">
      <c r="B44">
        <v>230</v>
      </c>
      <c r="C44">
        <v>239</v>
      </c>
      <c r="D44">
        <v>0</v>
      </c>
      <c r="E44">
        <v>0</v>
      </c>
      <c r="F44">
        <f t="shared" si="0"/>
        <v>746</v>
      </c>
      <c r="G44">
        <f t="shared" si="1"/>
        <v>10</v>
      </c>
      <c r="H44">
        <f t="shared" si="2"/>
        <v>4</v>
      </c>
      <c r="I44">
        <f t="shared" si="3"/>
        <v>516</v>
      </c>
      <c r="J44">
        <f t="shared" si="4"/>
        <v>1</v>
      </c>
      <c r="M44">
        <f t="shared" si="5"/>
        <v>0</v>
      </c>
      <c r="N44">
        <f t="shared" si="6"/>
        <v>0</v>
      </c>
      <c r="O44" t="s">
        <v>292</v>
      </c>
    </row>
    <row r="45" spans="1:15" x14ac:dyDescent="0.2">
      <c r="B45">
        <v>240</v>
      </c>
      <c r="C45">
        <v>249</v>
      </c>
      <c r="D45">
        <v>0</v>
      </c>
      <c r="E45">
        <v>0</v>
      </c>
      <c r="F45">
        <f t="shared" si="0"/>
        <v>756</v>
      </c>
      <c r="G45">
        <f t="shared" si="1"/>
        <v>10</v>
      </c>
      <c r="H45">
        <f t="shared" si="2"/>
        <v>4</v>
      </c>
      <c r="I45">
        <f t="shared" si="3"/>
        <v>516</v>
      </c>
      <c r="J45">
        <f t="shared" si="4"/>
        <v>1</v>
      </c>
      <c r="M45">
        <f t="shared" si="5"/>
        <v>0</v>
      </c>
      <c r="N45">
        <f t="shared" si="6"/>
        <v>0</v>
      </c>
      <c r="O45" t="s">
        <v>293</v>
      </c>
    </row>
    <row r="46" spans="1:15" x14ac:dyDescent="0.2">
      <c r="A46" s="13" t="s">
        <v>312</v>
      </c>
      <c r="B46">
        <v>250</v>
      </c>
      <c r="C46">
        <v>259</v>
      </c>
      <c r="D46">
        <v>0</v>
      </c>
      <c r="E46">
        <v>0</v>
      </c>
      <c r="F46">
        <f t="shared" si="0"/>
        <v>766</v>
      </c>
      <c r="G46">
        <f t="shared" si="1"/>
        <v>10</v>
      </c>
      <c r="H46">
        <f t="shared" si="2"/>
        <v>4</v>
      </c>
      <c r="I46">
        <f t="shared" si="3"/>
        <v>516</v>
      </c>
      <c r="J46">
        <f t="shared" si="4"/>
        <v>1</v>
      </c>
      <c r="M46">
        <f t="shared" si="5"/>
        <v>0</v>
      </c>
      <c r="N46">
        <f t="shared" si="6"/>
        <v>0</v>
      </c>
      <c r="O46" t="s">
        <v>294</v>
      </c>
    </row>
    <row r="47" spans="1:15" x14ac:dyDescent="0.2">
      <c r="A47" s="13" t="s">
        <v>313</v>
      </c>
      <c r="B47">
        <v>260</v>
      </c>
      <c r="C47">
        <v>269</v>
      </c>
      <c r="D47">
        <v>0</v>
      </c>
      <c r="E47">
        <v>0</v>
      </c>
      <c r="F47">
        <f t="shared" si="0"/>
        <v>776</v>
      </c>
      <c r="G47">
        <f t="shared" si="1"/>
        <v>10</v>
      </c>
      <c r="H47">
        <f t="shared" si="2"/>
        <v>4</v>
      </c>
      <c r="I47">
        <f t="shared" si="3"/>
        <v>516</v>
      </c>
      <c r="J47">
        <f t="shared" si="4"/>
        <v>1</v>
      </c>
      <c r="M47">
        <f t="shared" si="5"/>
        <v>0</v>
      </c>
      <c r="N47">
        <f t="shared" si="6"/>
        <v>0</v>
      </c>
      <c r="O47" t="s">
        <v>295</v>
      </c>
    </row>
    <row r="48" spans="1:15" x14ac:dyDescent="0.2">
      <c r="A48" s="13" t="s">
        <v>314</v>
      </c>
      <c r="B48">
        <v>270</v>
      </c>
      <c r="C48">
        <v>279</v>
      </c>
      <c r="D48">
        <v>0</v>
      </c>
      <c r="E48">
        <v>0</v>
      </c>
      <c r="F48">
        <f t="shared" si="0"/>
        <v>786</v>
      </c>
      <c r="G48">
        <f t="shared" si="1"/>
        <v>10</v>
      </c>
      <c r="H48">
        <f t="shared" si="2"/>
        <v>4</v>
      </c>
      <c r="I48">
        <f t="shared" si="3"/>
        <v>516</v>
      </c>
      <c r="J48">
        <f t="shared" si="4"/>
        <v>1</v>
      </c>
      <c r="M48">
        <f t="shared" si="5"/>
        <v>0</v>
      </c>
      <c r="N48">
        <f t="shared" si="6"/>
        <v>0</v>
      </c>
      <c r="O48" t="s">
        <v>296</v>
      </c>
    </row>
    <row r="49" spans="1:15" x14ac:dyDescent="0.2">
      <c r="A49" s="19" t="s">
        <v>315</v>
      </c>
      <c r="B49">
        <v>280</v>
      </c>
      <c r="C49">
        <v>299</v>
      </c>
      <c r="D49">
        <v>0</v>
      </c>
      <c r="E49">
        <v>0</v>
      </c>
      <c r="F49">
        <f t="shared" si="0"/>
        <v>796</v>
      </c>
      <c r="G49">
        <f t="shared" si="1"/>
        <v>20</v>
      </c>
      <c r="H49">
        <f t="shared" si="2"/>
        <v>4</v>
      </c>
      <c r="I49">
        <f t="shared" si="3"/>
        <v>516</v>
      </c>
      <c r="J49">
        <f t="shared" si="4"/>
        <v>1</v>
      </c>
      <c r="M49">
        <f t="shared" si="5"/>
        <v>0</v>
      </c>
      <c r="N49">
        <f t="shared" si="6"/>
        <v>0</v>
      </c>
    </row>
    <row r="50" spans="1:15" x14ac:dyDescent="0.2">
      <c r="A50" s="19" t="s">
        <v>297</v>
      </c>
      <c r="B50">
        <v>300</v>
      </c>
      <c r="C50">
        <v>309</v>
      </c>
      <c r="D50">
        <v>0</v>
      </c>
      <c r="E50">
        <v>0</v>
      </c>
      <c r="F50">
        <f t="shared" si="0"/>
        <v>816</v>
      </c>
      <c r="G50">
        <f t="shared" si="1"/>
        <v>10</v>
      </c>
      <c r="H50">
        <f t="shared" si="2"/>
        <v>4</v>
      </c>
      <c r="I50">
        <f t="shared" si="3"/>
        <v>516</v>
      </c>
      <c r="J50">
        <f t="shared" si="4"/>
        <v>1</v>
      </c>
      <c r="M50">
        <f t="shared" si="5"/>
        <v>0</v>
      </c>
      <c r="N50">
        <f t="shared" si="6"/>
        <v>0</v>
      </c>
    </row>
    <row r="51" spans="1:15" x14ac:dyDescent="0.2">
      <c r="A51" s="13" t="s">
        <v>44</v>
      </c>
      <c r="B51">
        <v>310</v>
      </c>
      <c r="C51">
        <v>319</v>
      </c>
      <c r="D51">
        <v>0</v>
      </c>
      <c r="E51">
        <v>0</v>
      </c>
      <c r="F51">
        <f t="shared" si="0"/>
        <v>826</v>
      </c>
      <c r="G51">
        <f t="shared" si="1"/>
        <v>10</v>
      </c>
      <c r="H51">
        <f t="shared" si="2"/>
        <v>4</v>
      </c>
      <c r="I51">
        <f t="shared" si="3"/>
        <v>516</v>
      </c>
      <c r="J51">
        <f t="shared" si="4"/>
        <v>1</v>
      </c>
      <c r="M51">
        <f t="shared" si="5"/>
        <v>0</v>
      </c>
      <c r="N51">
        <f t="shared" si="6"/>
        <v>0</v>
      </c>
      <c r="O51" t="s">
        <v>298</v>
      </c>
    </row>
    <row r="52" spans="1:15" x14ac:dyDescent="0.2">
      <c r="A52" s="17" t="s">
        <v>299</v>
      </c>
      <c r="B52">
        <v>320</v>
      </c>
      <c r="C52">
        <v>329</v>
      </c>
      <c r="D52">
        <v>0</v>
      </c>
      <c r="E52">
        <v>0</v>
      </c>
      <c r="F52">
        <f t="shared" si="0"/>
        <v>836</v>
      </c>
      <c r="G52">
        <f t="shared" si="1"/>
        <v>10</v>
      </c>
      <c r="H52">
        <f t="shared" si="2"/>
        <v>4</v>
      </c>
      <c r="I52">
        <f t="shared" si="3"/>
        <v>516</v>
      </c>
      <c r="J52">
        <f t="shared" si="4"/>
        <v>1</v>
      </c>
      <c r="M52">
        <f t="shared" si="5"/>
        <v>0</v>
      </c>
      <c r="N52">
        <f t="shared" si="6"/>
        <v>0</v>
      </c>
      <c r="O52" t="s">
        <v>320</v>
      </c>
    </row>
    <row r="53" spans="1:15" x14ac:dyDescent="0.2">
      <c r="A53" s="15" t="s">
        <v>300</v>
      </c>
      <c r="B53">
        <v>330</v>
      </c>
      <c r="C53">
        <v>339</v>
      </c>
      <c r="D53">
        <v>0</v>
      </c>
      <c r="E53">
        <v>0</v>
      </c>
      <c r="F53">
        <f t="shared" si="0"/>
        <v>846</v>
      </c>
      <c r="G53">
        <f t="shared" si="1"/>
        <v>10</v>
      </c>
      <c r="H53">
        <f t="shared" si="2"/>
        <v>4</v>
      </c>
      <c r="I53">
        <f t="shared" si="3"/>
        <v>516</v>
      </c>
      <c r="J53">
        <f t="shared" si="4"/>
        <v>1</v>
      </c>
      <c r="M53">
        <f t="shared" si="5"/>
        <v>0</v>
      </c>
      <c r="N53">
        <f t="shared" si="6"/>
        <v>0</v>
      </c>
    </row>
    <row r="54" spans="1:15" x14ac:dyDescent="0.2">
      <c r="A54" s="13" t="s">
        <v>301</v>
      </c>
      <c r="B54">
        <v>340</v>
      </c>
      <c r="C54">
        <v>345</v>
      </c>
      <c r="D54">
        <v>0</v>
      </c>
      <c r="E54">
        <v>0</v>
      </c>
      <c r="F54">
        <f t="shared" si="0"/>
        <v>856</v>
      </c>
      <c r="G54">
        <f t="shared" si="1"/>
        <v>6</v>
      </c>
      <c r="H54">
        <f t="shared" si="2"/>
        <v>4</v>
      </c>
      <c r="I54">
        <f t="shared" si="3"/>
        <v>516</v>
      </c>
      <c r="J54">
        <f t="shared" si="4"/>
        <v>1</v>
      </c>
      <c r="M54">
        <f t="shared" si="5"/>
        <v>0</v>
      </c>
      <c r="N54">
        <f t="shared" si="6"/>
        <v>0</v>
      </c>
    </row>
    <row r="55" spans="1:15" x14ac:dyDescent="0.2">
      <c r="A55" s="15" t="s">
        <v>302</v>
      </c>
      <c r="B55">
        <v>346</v>
      </c>
      <c r="C55">
        <v>346</v>
      </c>
      <c r="D55">
        <v>0</v>
      </c>
      <c r="E55">
        <v>0</v>
      </c>
      <c r="F55">
        <f t="shared" si="0"/>
        <v>862</v>
      </c>
      <c r="G55">
        <f t="shared" si="1"/>
        <v>1</v>
      </c>
      <c r="H55">
        <f t="shared" si="2"/>
        <v>0</v>
      </c>
      <c r="I55">
        <f t="shared" si="3"/>
        <v>516</v>
      </c>
      <c r="J55">
        <f t="shared" si="4"/>
        <v>1</v>
      </c>
      <c r="M55">
        <f t="shared" si="5"/>
        <v>0</v>
      </c>
      <c r="N55">
        <f t="shared" si="6"/>
        <v>0</v>
      </c>
    </row>
    <row r="56" spans="1:15" x14ac:dyDescent="0.2">
      <c r="A56" s="16" t="s">
        <v>73</v>
      </c>
      <c r="B56">
        <v>347</v>
      </c>
      <c r="C56">
        <v>356</v>
      </c>
      <c r="D56">
        <v>0</v>
      </c>
      <c r="E56">
        <v>0</v>
      </c>
      <c r="F56">
        <f t="shared" si="0"/>
        <v>863</v>
      </c>
      <c r="G56">
        <f t="shared" si="1"/>
        <v>10</v>
      </c>
      <c r="H56">
        <f t="shared" si="2"/>
        <v>4</v>
      </c>
      <c r="I56">
        <f t="shared" si="3"/>
        <v>516</v>
      </c>
      <c r="J56">
        <f t="shared" si="4"/>
        <v>1</v>
      </c>
      <c r="M56">
        <f t="shared" si="5"/>
        <v>0</v>
      </c>
      <c r="N56">
        <f t="shared" si="6"/>
        <v>0</v>
      </c>
    </row>
    <row r="57" spans="1:15" x14ac:dyDescent="0.2">
      <c r="B57">
        <v>357</v>
      </c>
      <c r="C57">
        <v>357</v>
      </c>
      <c r="D57">
        <v>0</v>
      </c>
      <c r="E57">
        <v>0</v>
      </c>
      <c r="F57">
        <f t="shared" si="0"/>
        <v>873</v>
      </c>
      <c r="G57">
        <f t="shared" si="1"/>
        <v>1</v>
      </c>
      <c r="H57">
        <f t="shared" si="2"/>
        <v>0</v>
      </c>
      <c r="I57">
        <f t="shared" si="3"/>
        <v>516</v>
      </c>
      <c r="J57">
        <f t="shared" si="4"/>
        <v>1</v>
      </c>
      <c r="M57">
        <f t="shared" si="5"/>
        <v>0</v>
      </c>
      <c r="N57">
        <f t="shared" si="6"/>
        <v>0</v>
      </c>
      <c r="O57" t="s">
        <v>303</v>
      </c>
    </row>
    <row r="58" spans="1:15" x14ac:dyDescent="0.2">
      <c r="A58" s="14" t="s">
        <v>304</v>
      </c>
      <c r="B58">
        <v>358</v>
      </c>
      <c r="C58">
        <v>377</v>
      </c>
      <c r="D58">
        <v>0</v>
      </c>
      <c r="E58">
        <v>0</v>
      </c>
      <c r="F58">
        <f t="shared" si="0"/>
        <v>874</v>
      </c>
      <c r="G58">
        <f t="shared" si="1"/>
        <v>20</v>
      </c>
      <c r="H58">
        <f t="shared" si="2"/>
        <v>4</v>
      </c>
      <c r="I58">
        <f t="shared" si="3"/>
        <v>516</v>
      </c>
      <c r="J58">
        <f t="shared" si="4"/>
        <v>1</v>
      </c>
      <c r="M58">
        <f t="shared" si="5"/>
        <v>0</v>
      </c>
      <c r="N58">
        <f t="shared" si="6"/>
        <v>0</v>
      </c>
    </row>
    <row r="59" spans="1:15" x14ac:dyDescent="0.2">
      <c r="A59" s="13" t="s">
        <v>305</v>
      </c>
      <c r="B59">
        <v>378</v>
      </c>
      <c r="C59">
        <v>378</v>
      </c>
      <c r="D59">
        <v>0</v>
      </c>
      <c r="E59">
        <v>0</v>
      </c>
      <c r="F59">
        <f t="shared" si="0"/>
        <v>894</v>
      </c>
      <c r="G59">
        <f t="shared" si="1"/>
        <v>1</v>
      </c>
      <c r="H59">
        <f t="shared" si="2"/>
        <v>0</v>
      </c>
      <c r="I59">
        <f t="shared" si="3"/>
        <v>516</v>
      </c>
      <c r="J59">
        <f t="shared" si="4"/>
        <v>1</v>
      </c>
      <c r="M59">
        <f t="shared" si="5"/>
        <v>0</v>
      </c>
      <c r="N59">
        <f t="shared" si="6"/>
        <v>0</v>
      </c>
    </row>
    <row r="60" spans="1:15" x14ac:dyDescent="0.2">
      <c r="A60" s="13" t="s">
        <v>50</v>
      </c>
      <c r="B60">
        <v>379</v>
      </c>
      <c r="C60">
        <v>379</v>
      </c>
      <c r="D60">
        <v>0</v>
      </c>
      <c r="E60">
        <v>0</v>
      </c>
      <c r="F60">
        <f t="shared" si="0"/>
        <v>895</v>
      </c>
      <c r="G60">
        <f t="shared" si="1"/>
        <v>1</v>
      </c>
      <c r="H60">
        <f t="shared" si="2"/>
        <v>0</v>
      </c>
      <c r="I60">
        <f t="shared" si="3"/>
        <v>516</v>
      </c>
      <c r="J60">
        <f t="shared" si="4"/>
        <v>1</v>
      </c>
      <c r="M60">
        <f t="shared" si="5"/>
        <v>0</v>
      </c>
      <c r="N60">
        <f t="shared" si="6"/>
        <v>0</v>
      </c>
    </row>
    <row r="61" spans="1:15" x14ac:dyDescent="0.2">
      <c r="A61" s="13" t="s">
        <v>51</v>
      </c>
      <c r="B61">
        <v>380</v>
      </c>
      <c r="C61">
        <v>380</v>
      </c>
      <c r="D61">
        <v>0</v>
      </c>
      <c r="E61">
        <v>0</v>
      </c>
      <c r="F61">
        <f t="shared" si="0"/>
        <v>896</v>
      </c>
      <c r="G61">
        <f t="shared" si="1"/>
        <v>1</v>
      </c>
      <c r="H61">
        <f t="shared" si="2"/>
        <v>0</v>
      </c>
      <c r="I61">
        <f t="shared" si="3"/>
        <v>516</v>
      </c>
      <c r="J61">
        <f t="shared" si="4"/>
        <v>1</v>
      </c>
      <c r="M61">
        <f t="shared" si="5"/>
        <v>0</v>
      </c>
      <c r="N61">
        <f t="shared" si="6"/>
        <v>0</v>
      </c>
    </row>
    <row r="62" spans="1:15" x14ac:dyDescent="0.2">
      <c r="A62" s="13" t="s">
        <v>52</v>
      </c>
      <c r="B62">
        <v>381</v>
      </c>
      <c r="C62">
        <v>381</v>
      </c>
      <c r="D62">
        <v>0</v>
      </c>
      <c r="E62">
        <v>0</v>
      </c>
      <c r="F62">
        <f t="shared" si="0"/>
        <v>897</v>
      </c>
      <c r="G62">
        <f t="shared" si="1"/>
        <v>1</v>
      </c>
      <c r="H62">
        <f t="shared" si="2"/>
        <v>0</v>
      </c>
      <c r="I62">
        <f t="shared" si="3"/>
        <v>516</v>
      </c>
      <c r="J62">
        <f t="shared" si="4"/>
        <v>1</v>
      </c>
      <c r="M62">
        <f t="shared" si="5"/>
        <v>0</v>
      </c>
      <c r="N62">
        <f t="shared" si="6"/>
        <v>0</v>
      </c>
    </row>
    <row r="63" spans="1:15" x14ac:dyDescent="0.2">
      <c r="A63" s="13" t="s">
        <v>53</v>
      </c>
      <c r="B63">
        <v>382</v>
      </c>
      <c r="C63">
        <v>382</v>
      </c>
      <c r="D63">
        <v>0</v>
      </c>
      <c r="E63">
        <v>0</v>
      </c>
      <c r="F63">
        <f t="shared" si="0"/>
        <v>898</v>
      </c>
      <c r="G63">
        <f t="shared" si="1"/>
        <v>1</v>
      </c>
      <c r="H63">
        <f t="shared" si="2"/>
        <v>0</v>
      </c>
      <c r="I63">
        <f t="shared" si="3"/>
        <v>516</v>
      </c>
      <c r="J63">
        <f t="shared" si="4"/>
        <v>1</v>
      </c>
      <c r="M63">
        <f t="shared" si="5"/>
        <v>0</v>
      </c>
      <c r="N63">
        <f t="shared" si="6"/>
        <v>0</v>
      </c>
    </row>
    <row r="64" spans="1:15" x14ac:dyDescent="0.2">
      <c r="A64" s="13" t="s">
        <v>54</v>
      </c>
      <c r="B64">
        <v>383</v>
      </c>
      <c r="C64">
        <v>383</v>
      </c>
      <c r="D64">
        <v>0</v>
      </c>
      <c r="E64">
        <v>0</v>
      </c>
      <c r="F64">
        <f t="shared" si="0"/>
        <v>899</v>
      </c>
      <c r="G64">
        <f t="shared" si="1"/>
        <v>1</v>
      </c>
      <c r="H64">
        <f t="shared" si="2"/>
        <v>0</v>
      </c>
      <c r="I64">
        <f t="shared" si="3"/>
        <v>516</v>
      </c>
      <c r="J64">
        <f t="shared" si="4"/>
        <v>1</v>
      </c>
      <c r="M64">
        <f t="shared" si="5"/>
        <v>0</v>
      </c>
      <c r="N64">
        <f t="shared" si="6"/>
        <v>0</v>
      </c>
    </row>
    <row r="65" spans="1:15" x14ac:dyDescent="0.2">
      <c r="A65" s="13" t="s">
        <v>55</v>
      </c>
      <c r="B65">
        <v>384</v>
      </c>
      <c r="C65">
        <v>384</v>
      </c>
      <c r="D65">
        <v>0</v>
      </c>
      <c r="E65">
        <v>0</v>
      </c>
      <c r="F65">
        <f t="shared" si="0"/>
        <v>900</v>
      </c>
      <c r="G65">
        <f t="shared" si="1"/>
        <v>1</v>
      </c>
      <c r="H65">
        <f t="shared" si="2"/>
        <v>0</v>
      </c>
      <c r="I65">
        <f t="shared" si="3"/>
        <v>516</v>
      </c>
      <c r="J65">
        <f t="shared" si="4"/>
        <v>1</v>
      </c>
      <c r="M65">
        <f t="shared" si="5"/>
        <v>0</v>
      </c>
      <c r="N65">
        <f t="shared" si="6"/>
        <v>0</v>
      </c>
    </row>
    <row r="66" spans="1:15" x14ac:dyDescent="0.2">
      <c r="A66" s="13" t="s">
        <v>56</v>
      </c>
      <c r="B66">
        <v>385</v>
      </c>
      <c r="C66">
        <v>385</v>
      </c>
      <c r="D66">
        <v>0</v>
      </c>
      <c r="E66">
        <v>0</v>
      </c>
      <c r="F66">
        <f t="shared" si="0"/>
        <v>901</v>
      </c>
      <c r="G66">
        <f t="shared" si="1"/>
        <v>1</v>
      </c>
      <c r="H66">
        <f t="shared" si="2"/>
        <v>0</v>
      </c>
      <c r="I66">
        <f t="shared" si="3"/>
        <v>516</v>
      </c>
      <c r="J66">
        <f t="shared" si="4"/>
        <v>1</v>
      </c>
      <c r="M66">
        <f t="shared" si="5"/>
        <v>0</v>
      </c>
      <c r="N66">
        <f t="shared" si="6"/>
        <v>0</v>
      </c>
    </row>
    <row r="67" spans="1:15" x14ac:dyDescent="0.2">
      <c r="A67" s="13" t="s">
        <v>57</v>
      </c>
      <c r="B67">
        <v>386</v>
      </c>
      <c r="C67">
        <v>386</v>
      </c>
      <c r="D67">
        <v>0</v>
      </c>
      <c r="E67">
        <v>0</v>
      </c>
      <c r="F67">
        <f t="shared" ref="F67:F69" si="7">B67+516</f>
        <v>902</v>
      </c>
      <c r="G67">
        <f t="shared" ref="G67:G69" si="8">C67-B67+1</f>
        <v>1</v>
      </c>
      <c r="H67">
        <f t="shared" ref="H67:H69" si="9">IF(G67=1,0,4)</f>
        <v>0</v>
      </c>
      <c r="I67">
        <f t="shared" ref="I67:I69" si="10">E67+516</f>
        <v>516</v>
      </c>
      <c r="J67">
        <f t="shared" ref="J67:J69" si="11">E67-D67+1</f>
        <v>1</v>
      </c>
      <c r="M67">
        <f t="shared" si="5"/>
        <v>0</v>
      </c>
      <c r="N67">
        <f t="shared" si="6"/>
        <v>0</v>
      </c>
    </row>
    <row r="68" spans="1:15" x14ac:dyDescent="0.2">
      <c r="A68" s="13" t="s">
        <v>58</v>
      </c>
      <c r="B68">
        <v>387</v>
      </c>
      <c r="C68">
        <v>387</v>
      </c>
      <c r="D68">
        <v>0</v>
      </c>
      <c r="E68">
        <v>0</v>
      </c>
      <c r="F68">
        <f t="shared" si="7"/>
        <v>903</v>
      </c>
      <c r="G68">
        <f t="shared" si="8"/>
        <v>1</v>
      </c>
      <c r="H68">
        <f t="shared" si="9"/>
        <v>0</v>
      </c>
      <c r="I68">
        <f t="shared" si="10"/>
        <v>516</v>
      </c>
      <c r="J68">
        <f t="shared" si="11"/>
        <v>1</v>
      </c>
      <c r="M68">
        <f t="shared" ref="M68:M69" si="12">IF((B68-C67)&gt;1,C67+1,)</f>
        <v>0</v>
      </c>
      <c r="N68">
        <f t="shared" ref="N68:N69" si="13">IF(M68=0,,B68-1)</f>
        <v>0</v>
      </c>
    </row>
    <row r="69" spans="1:15" x14ac:dyDescent="0.2">
      <c r="B69">
        <v>388</v>
      </c>
      <c r="C69">
        <v>397</v>
      </c>
      <c r="D69">
        <v>0</v>
      </c>
      <c r="E69">
        <v>0</v>
      </c>
      <c r="F69">
        <f t="shared" si="7"/>
        <v>904</v>
      </c>
      <c r="G69">
        <f t="shared" si="8"/>
        <v>10</v>
      </c>
      <c r="H69">
        <f t="shared" si="9"/>
        <v>4</v>
      </c>
      <c r="I69">
        <f t="shared" si="10"/>
        <v>516</v>
      </c>
      <c r="J69">
        <f t="shared" si="11"/>
        <v>1</v>
      </c>
      <c r="M69">
        <f t="shared" si="12"/>
        <v>0</v>
      </c>
      <c r="N69">
        <f t="shared" si="13"/>
        <v>0</v>
      </c>
      <c r="O69" t="s">
        <v>306</v>
      </c>
    </row>
  </sheetData>
  <autoFilter ref="A1:O69">
    <sortState ref="A2:R158">
      <sortCondition descending="1" ref="B1:B1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F91" sqref="F91"/>
    </sheetView>
  </sheetViews>
  <sheetFormatPr defaultRowHeight="14.25" x14ac:dyDescent="0.2"/>
  <cols>
    <col min="1" max="1" width="15.875" bestFit="1" customWidth="1"/>
    <col min="2" max="2" width="8.625" customWidth="1"/>
    <col min="3" max="3" width="8.375" customWidth="1"/>
    <col min="4" max="4" width="9.5" customWidth="1"/>
    <col min="5" max="5" width="8.625" customWidth="1"/>
    <col min="6" max="6" width="8.375" customWidth="1"/>
    <col min="7" max="7" width="9" customWidth="1"/>
    <col min="8" max="8" width="8.875" customWidth="1"/>
    <col min="9" max="9" width="7.75" bestFit="1" customWidth="1"/>
    <col min="10" max="10" width="5.625" bestFit="1" customWidth="1"/>
    <col min="11" max="11" width="7.75" customWidth="1"/>
    <col min="12" max="12" width="6.875" customWidth="1"/>
    <col min="13" max="13" width="7.75" customWidth="1"/>
    <col min="14" max="14" width="6.875" customWidth="1"/>
    <col min="15" max="15" width="13" customWidth="1"/>
    <col min="16" max="16" width="10.875" bestFit="1" customWidth="1"/>
    <col min="17" max="17" width="17.625" bestFit="1" customWidth="1"/>
    <col min="18" max="18" width="42.75" bestFit="1" customWidth="1"/>
  </cols>
  <sheetData>
    <row r="1" spans="1:18" ht="28.5" x14ac:dyDescent="0.2">
      <c r="A1" s="4" t="s">
        <v>83</v>
      </c>
      <c r="B1" s="3" t="s">
        <v>84</v>
      </c>
      <c r="C1" s="3" t="s">
        <v>85</v>
      </c>
      <c r="D1" s="3" t="s">
        <v>86</v>
      </c>
      <c r="E1" s="3" t="s">
        <v>91</v>
      </c>
      <c r="F1" s="3" t="s">
        <v>92</v>
      </c>
      <c r="G1" s="5" t="s">
        <v>93</v>
      </c>
      <c r="H1" s="5" t="s">
        <v>94</v>
      </c>
      <c r="I1" s="3" t="s">
        <v>87</v>
      </c>
      <c r="J1" s="3" t="s">
        <v>88</v>
      </c>
      <c r="K1" s="3" t="s">
        <v>95</v>
      </c>
      <c r="L1" s="3" t="s">
        <v>96</v>
      </c>
      <c r="M1" s="3" t="s">
        <v>97</v>
      </c>
      <c r="N1" s="3" t="s">
        <v>98</v>
      </c>
      <c r="O1" s="3" t="s">
        <v>89</v>
      </c>
      <c r="P1" s="3" t="s">
        <v>100</v>
      </c>
      <c r="Q1" t="s">
        <v>104</v>
      </c>
      <c r="R1" s="3" t="s">
        <v>105</v>
      </c>
    </row>
    <row r="2" spans="1:18" ht="15" customHeight="1" x14ac:dyDescent="0.2">
      <c r="A2" s="1" t="s">
        <v>0</v>
      </c>
      <c r="B2">
        <v>0</v>
      </c>
      <c r="C2">
        <v>1</v>
      </c>
      <c r="D2">
        <v>0</v>
      </c>
      <c r="E2">
        <v>1</v>
      </c>
      <c r="F2">
        <v>1</v>
      </c>
      <c r="G2" t="s">
        <v>77</v>
      </c>
      <c r="H2" t="s">
        <v>78</v>
      </c>
      <c r="I2">
        <f>B2+1</f>
        <v>1</v>
      </c>
      <c r="J2">
        <f>B2+C2</f>
        <v>1</v>
      </c>
      <c r="K2">
        <f>IF(E2=-1,,E2+1)</f>
        <v>2</v>
      </c>
      <c r="L2">
        <f>IF(F2=-1,,E2+F2)</f>
        <v>2</v>
      </c>
      <c r="M2">
        <v>0</v>
      </c>
      <c r="N2">
        <v>0</v>
      </c>
      <c r="O2" t="str">
        <f>IF(M2=0,"OK","Need")</f>
        <v>OK</v>
      </c>
      <c r="R2" t="str">
        <f>IF(P2="","",CONCATENATE(A2,"=",B2,",",C2,",",D2,",",E2,",",F2,",",G2,",",H2))</f>
        <v/>
      </c>
    </row>
    <row r="3" spans="1:18" ht="15" customHeight="1" x14ac:dyDescent="0.2">
      <c r="A3" s="1" t="s">
        <v>1</v>
      </c>
      <c r="B3">
        <v>2</v>
      </c>
      <c r="C3">
        <v>1</v>
      </c>
      <c r="D3">
        <v>0</v>
      </c>
      <c r="E3">
        <v>-1</v>
      </c>
      <c r="F3">
        <v>-1</v>
      </c>
      <c r="G3" t="s">
        <v>79</v>
      </c>
      <c r="H3" t="s">
        <v>78</v>
      </c>
      <c r="I3">
        <f>B3+1</f>
        <v>3</v>
      </c>
      <c r="J3">
        <f>B3+C3</f>
        <v>3</v>
      </c>
      <c r="K3">
        <f>IF(E3=-1,,E3+1)</f>
        <v>0</v>
      </c>
      <c r="L3">
        <f>IF(F3=-1,,E3+F3)</f>
        <v>0</v>
      </c>
      <c r="M3">
        <f>IF((I3-J2)&gt;1,J2+1,)</f>
        <v>2</v>
      </c>
      <c r="N3">
        <f>IF(M3=0,,I3-1)</f>
        <v>2</v>
      </c>
      <c r="O3" t="s">
        <v>99</v>
      </c>
      <c r="R3" t="str">
        <f>IF(P3="","",CONCATENATE(A3,"=",B3,",",C3,",",D3,",",E3,",",F3,",",G3,",",H3))</f>
        <v/>
      </c>
    </row>
    <row r="4" spans="1:18" ht="15" customHeight="1" x14ac:dyDescent="0.2">
      <c r="A4" s="1" t="s">
        <v>2</v>
      </c>
      <c r="B4">
        <v>3</v>
      </c>
      <c r="C4">
        <v>1</v>
      </c>
      <c r="D4">
        <v>0</v>
      </c>
      <c r="E4">
        <v>-1</v>
      </c>
      <c r="F4">
        <v>-1</v>
      </c>
      <c r="G4" t="s">
        <v>80</v>
      </c>
      <c r="H4" t="s">
        <v>78</v>
      </c>
      <c r="I4">
        <f>B4+1</f>
        <v>4</v>
      </c>
      <c r="J4">
        <f>B4+C4</f>
        <v>4</v>
      </c>
      <c r="K4">
        <f>IF(E4=-1,,E4+1)</f>
        <v>0</v>
      </c>
      <c r="L4">
        <f>IF(F4=-1,,E4+F4)</f>
        <v>0</v>
      </c>
      <c r="M4">
        <f>IF((I4-J3)&gt;1,J3+1,)</f>
        <v>0</v>
      </c>
      <c r="N4">
        <f>IF(M4=0,,I4-1)</f>
        <v>0</v>
      </c>
      <c r="O4" t="str">
        <f>IF(M4=0,"OK","Need")</f>
        <v>OK</v>
      </c>
      <c r="R4" t="str">
        <f>IF(P4="","",CONCATENATE(A4,"=",B4,",",C4,",",D4,",",E4,",",F4,",",G4,",",H4))</f>
        <v/>
      </c>
    </row>
    <row r="5" spans="1:18" ht="15" customHeight="1" x14ac:dyDescent="0.2">
      <c r="A5" s="1" t="s">
        <v>3</v>
      </c>
      <c r="B5">
        <v>4</v>
      </c>
      <c r="C5">
        <v>1</v>
      </c>
      <c r="D5">
        <v>0</v>
      </c>
      <c r="E5">
        <v>-1</v>
      </c>
      <c r="F5">
        <v>-1</v>
      </c>
      <c r="G5" t="s">
        <v>80</v>
      </c>
      <c r="H5" t="s">
        <v>81</v>
      </c>
      <c r="I5">
        <f>B5+1</f>
        <v>5</v>
      </c>
      <c r="J5">
        <f>B5+C5</f>
        <v>5</v>
      </c>
      <c r="K5">
        <f>IF(E5=-1,,E5+1)</f>
        <v>0</v>
      </c>
      <c r="L5">
        <f>IF(F5=-1,,E5+F5)</f>
        <v>0</v>
      </c>
      <c r="M5">
        <f>IF((I5-J4)&gt;1,J4+1,)</f>
        <v>0</v>
      </c>
      <c r="N5">
        <f>IF(M5=0,,I5-1)</f>
        <v>0</v>
      </c>
      <c r="O5" t="str">
        <f>IF(M5=0,"OK","Need")</f>
        <v>OK</v>
      </c>
      <c r="R5" t="str">
        <f>IF(P5="","",CONCATENATE(A5,"=",B5,",",C5,",",D5,",",E5,",",F5,",",G5,",",H5))</f>
        <v/>
      </c>
    </row>
    <row r="6" spans="1:18" ht="15" customHeight="1" x14ac:dyDescent="0.2">
      <c r="A6" s="1" t="s">
        <v>4</v>
      </c>
      <c r="B6">
        <v>5</v>
      </c>
      <c r="C6">
        <v>1</v>
      </c>
      <c r="D6">
        <v>0</v>
      </c>
      <c r="E6">
        <v>-1</v>
      </c>
      <c r="F6">
        <v>-1</v>
      </c>
      <c r="G6" t="s">
        <v>80</v>
      </c>
      <c r="H6" t="s">
        <v>82</v>
      </c>
      <c r="I6">
        <f>B6+1</f>
        <v>6</v>
      </c>
      <c r="J6">
        <f>B6+C6</f>
        <v>6</v>
      </c>
      <c r="K6">
        <f>IF(E6=-1,,E6+1)</f>
        <v>0</v>
      </c>
      <c r="L6">
        <f>IF(F6=-1,,E6+F6)</f>
        <v>0</v>
      </c>
      <c r="M6">
        <f>IF((I6-J5)&gt;1,J5+1,)</f>
        <v>0</v>
      </c>
      <c r="N6">
        <f>IF(M6=0,,I6-1)</f>
        <v>0</v>
      </c>
      <c r="O6" t="str">
        <f>IF(M6=0,"OK","Need")</f>
        <v>OK</v>
      </c>
      <c r="R6" t="str">
        <f>IF(P6="","",CONCATENATE(A6,"=",B6,",",C6,",",D6,",",E6,",",F6,",",G6,",",H6))</f>
        <v/>
      </c>
    </row>
    <row r="7" spans="1:18" ht="15" customHeight="1" x14ac:dyDescent="0.2">
      <c r="A7" s="1" t="s">
        <v>5</v>
      </c>
      <c r="B7">
        <v>6</v>
      </c>
      <c r="C7">
        <v>1</v>
      </c>
      <c r="D7">
        <v>0</v>
      </c>
      <c r="E7">
        <v>-1</v>
      </c>
      <c r="F7">
        <v>-1</v>
      </c>
      <c r="G7" t="s">
        <v>79</v>
      </c>
      <c r="H7" t="s">
        <v>82</v>
      </c>
      <c r="I7">
        <f>B7+1</f>
        <v>7</v>
      </c>
      <c r="J7">
        <f>B7+C7</f>
        <v>7</v>
      </c>
      <c r="K7">
        <f>IF(E7=-1,,E7+1)</f>
        <v>0</v>
      </c>
      <c r="L7">
        <f>IF(F7=-1,,E7+F7)</f>
        <v>0</v>
      </c>
      <c r="M7">
        <f>IF((I7-J6)&gt;1,J6+1,)</f>
        <v>0</v>
      </c>
      <c r="N7">
        <f>IF(M7=0,,I7-1)</f>
        <v>0</v>
      </c>
      <c r="O7" t="str">
        <f>IF(M7=0,"OK","Need")</f>
        <v>OK</v>
      </c>
      <c r="R7" t="str">
        <f>IF(P7="","",CONCATENATE(A7,"=",B7,",",C7,",",D7,",",E7,",",F7,",",G7,",",H7))</f>
        <v/>
      </c>
    </row>
    <row r="8" spans="1:18" ht="15" customHeight="1" x14ac:dyDescent="0.2">
      <c r="A8" s="1" t="s">
        <v>6</v>
      </c>
      <c r="B8">
        <v>7</v>
      </c>
      <c r="C8">
        <v>1</v>
      </c>
      <c r="D8">
        <v>0</v>
      </c>
      <c r="E8">
        <v>-1</v>
      </c>
      <c r="F8">
        <v>-1</v>
      </c>
      <c r="G8" t="s">
        <v>77</v>
      </c>
      <c r="H8" t="s">
        <v>82</v>
      </c>
      <c r="I8">
        <f>B8+1</f>
        <v>8</v>
      </c>
      <c r="J8">
        <f>B8+C8</f>
        <v>8</v>
      </c>
      <c r="K8">
        <f>IF(E8=-1,,E8+1)</f>
        <v>0</v>
      </c>
      <c r="L8">
        <f>IF(F8=-1,,E8+F8)</f>
        <v>0</v>
      </c>
      <c r="M8">
        <f>IF((I8-J7)&gt;1,J7+1,)</f>
        <v>0</v>
      </c>
      <c r="N8">
        <f>IF(M8=0,,I8-1)</f>
        <v>0</v>
      </c>
      <c r="O8" t="str">
        <f>IF(M8=0,"OK","Need")</f>
        <v>OK</v>
      </c>
      <c r="R8" t="str">
        <f>IF(P8="","",CONCATENATE(A8,"=",B8,",",C8,",",D8,",",E8,",",F8,",",G8,",",H8))</f>
        <v/>
      </c>
    </row>
    <row r="9" spans="1:18" ht="15" customHeight="1" x14ac:dyDescent="0.2">
      <c r="A9" s="1" t="s">
        <v>7</v>
      </c>
      <c r="B9">
        <v>8</v>
      </c>
      <c r="C9">
        <v>1</v>
      </c>
      <c r="D9">
        <v>0</v>
      </c>
      <c r="E9">
        <v>-1</v>
      </c>
      <c r="F9">
        <v>-1</v>
      </c>
      <c r="G9" t="s">
        <v>77</v>
      </c>
      <c r="H9" t="s">
        <v>81</v>
      </c>
      <c r="I9">
        <f>B9+1</f>
        <v>9</v>
      </c>
      <c r="J9">
        <f>B9+C9</f>
        <v>9</v>
      </c>
      <c r="K9">
        <f>IF(E9=-1,,E9+1)</f>
        <v>0</v>
      </c>
      <c r="L9">
        <f>IF(F9=-1,,E9+F9)</f>
        <v>0</v>
      </c>
      <c r="M9">
        <f>IF((I9-J8)&gt;1,J8+1,)</f>
        <v>0</v>
      </c>
      <c r="N9">
        <f>IF(M9=0,,I9-1)</f>
        <v>0</v>
      </c>
      <c r="O9" t="str">
        <f>IF(M9=0,"OK","Need")</f>
        <v>OK</v>
      </c>
      <c r="R9" t="str">
        <f>IF(P9="","",CONCATENATE(A9,"=",B9,",",C9,",",D9,",",E9,",",F9,",",G9,",",H9))</f>
        <v/>
      </c>
    </row>
    <row r="10" spans="1:18" ht="15" customHeight="1" x14ac:dyDescent="0.2">
      <c r="A10" s="1" t="s">
        <v>8</v>
      </c>
      <c r="B10">
        <v>9</v>
      </c>
      <c r="C10">
        <v>1</v>
      </c>
      <c r="D10">
        <v>0</v>
      </c>
      <c r="E10">
        <v>-1</v>
      </c>
      <c r="F10">
        <v>-1</v>
      </c>
      <c r="G10" t="s">
        <v>77</v>
      </c>
      <c r="H10" t="s">
        <v>78</v>
      </c>
      <c r="I10">
        <f>B10+1</f>
        <v>10</v>
      </c>
      <c r="J10">
        <f>B10+C10</f>
        <v>10</v>
      </c>
      <c r="K10">
        <f>IF(E10=-1,,E10+1)</f>
        <v>0</v>
      </c>
      <c r="L10">
        <f>IF(F10=-1,,E10+F10)</f>
        <v>0</v>
      </c>
      <c r="M10">
        <f>IF((I10-J9)&gt;1,J9+1,)</f>
        <v>0</v>
      </c>
      <c r="N10">
        <f>IF(M10=0,,I10-1)</f>
        <v>0</v>
      </c>
      <c r="O10" t="str">
        <f>IF(M10=0,"OK","Need")</f>
        <v>OK</v>
      </c>
      <c r="R10" t="str">
        <f>IF(P10="","",CONCATENATE(A10,"=",B10,",",C10,",",D10,",",E10,",",F10,",",G10,",",H10))</f>
        <v/>
      </c>
    </row>
    <row r="11" spans="1:18" ht="15" customHeight="1" x14ac:dyDescent="0.2">
      <c r="A11" s="1" t="s">
        <v>9</v>
      </c>
      <c r="B11">
        <v>10</v>
      </c>
      <c r="C11">
        <v>1</v>
      </c>
      <c r="D11">
        <v>0</v>
      </c>
      <c r="E11">
        <v>-1</v>
      </c>
      <c r="F11">
        <v>-1</v>
      </c>
      <c r="G11" t="s">
        <v>79</v>
      </c>
      <c r="H11" t="s">
        <v>78</v>
      </c>
      <c r="I11">
        <f>B11+1</f>
        <v>11</v>
      </c>
      <c r="J11">
        <f>B11+C11</f>
        <v>11</v>
      </c>
      <c r="K11">
        <f>IF(E11=-1,,E11+1)</f>
        <v>0</v>
      </c>
      <c r="L11">
        <f>IF(F11=-1,,E11+F11)</f>
        <v>0</v>
      </c>
      <c r="M11">
        <f>IF((I11-J10)&gt;1,J10+1,)</f>
        <v>0</v>
      </c>
      <c r="N11">
        <f>IF(M11=0,,I11-1)</f>
        <v>0</v>
      </c>
      <c r="O11" t="str">
        <f>IF(M11=0,"OK","Need")</f>
        <v>OK</v>
      </c>
      <c r="R11" t="str">
        <f>IF(P11="","",CONCATENATE(A11,"=",B11,",",C11,",",D11,",",E11,",",F11,",",G11,",",H11))</f>
        <v/>
      </c>
    </row>
    <row r="12" spans="1:18" ht="15" customHeight="1" x14ac:dyDescent="0.2">
      <c r="A12" s="1" t="s">
        <v>10</v>
      </c>
      <c r="B12">
        <v>11</v>
      </c>
      <c r="C12">
        <v>1</v>
      </c>
      <c r="D12">
        <v>0</v>
      </c>
      <c r="E12">
        <v>-1</v>
      </c>
      <c r="F12">
        <v>-1</v>
      </c>
      <c r="G12" t="s">
        <v>80</v>
      </c>
      <c r="H12" t="s">
        <v>78</v>
      </c>
      <c r="I12">
        <f>B12+1</f>
        <v>12</v>
      </c>
      <c r="J12">
        <f>B12+C12</f>
        <v>12</v>
      </c>
      <c r="K12">
        <f>IF(E12=-1,,E12+1)</f>
        <v>0</v>
      </c>
      <c r="L12">
        <f>IF(F12=-1,,E12+F12)</f>
        <v>0</v>
      </c>
      <c r="M12">
        <f>IF((I12-J11)&gt;1,J11+1,)</f>
        <v>0</v>
      </c>
      <c r="N12">
        <f>IF(M12=0,,I12-1)</f>
        <v>0</v>
      </c>
      <c r="O12" t="str">
        <f>IF(M12=0,"OK","Need")</f>
        <v>OK</v>
      </c>
      <c r="R12" t="str">
        <f>IF(P12="","",CONCATENATE(A12,"=",B12,",",C12,",",D12,",",E12,",",F12,",",G12,",",H12))</f>
        <v/>
      </c>
    </row>
    <row r="13" spans="1:18" ht="15" customHeight="1" x14ac:dyDescent="0.2">
      <c r="A13" s="1" t="s">
        <v>11</v>
      </c>
      <c r="B13">
        <v>12</v>
      </c>
      <c r="C13">
        <v>1</v>
      </c>
      <c r="D13">
        <v>0</v>
      </c>
      <c r="E13">
        <v>-1</v>
      </c>
      <c r="F13">
        <v>-1</v>
      </c>
      <c r="G13" t="s">
        <v>80</v>
      </c>
      <c r="H13" t="s">
        <v>81</v>
      </c>
      <c r="I13">
        <f>B13+1</f>
        <v>13</v>
      </c>
      <c r="J13">
        <f>B13+C13</f>
        <v>13</v>
      </c>
      <c r="K13">
        <f>IF(E13=-1,,E13+1)</f>
        <v>0</v>
      </c>
      <c r="L13">
        <f>IF(F13=-1,,E13+F13)</f>
        <v>0</v>
      </c>
      <c r="M13">
        <f>IF((I13-J12)&gt;1,J12+1,)</f>
        <v>0</v>
      </c>
      <c r="N13">
        <f>IF(M13=0,,I13-1)</f>
        <v>0</v>
      </c>
      <c r="O13" t="str">
        <f>IF(M13=0,"OK","Need")</f>
        <v>OK</v>
      </c>
      <c r="R13" t="str">
        <f>IF(P13="","",CONCATENATE(A13,"=",B13,",",C13,",",D13,",",E13,",",F13,",",G13,",",H13))</f>
        <v/>
      </c>
    </row>
    <row r="14" spans="1:18" ht="15" customHeight="1" x14ac:dyDescent="0.2">
      <c r="A14" s="1" t="s">
        <v>12</v>
      </c>
      <c r="B14">
        <v>13</v>
      </c>
      <c r="C14">
        <v>1</v>
      </c>
      <c r="D14">
        <v>0</v>
      </c>
      <c r="E14">
        <v>-1</v>
      </c>
      <c r="F14">
        <v>-1</v>
      </c>
      <c r="G14" t="s">
        <v>80</v>
      </c>
      <c r="H14" t="s">
        <v>82</v>
      </c>
      <c r="I14">
        <f>B14+1</f>
        <v>14</v>
      </c>
      <c r="J14">
        <f>B14+C14</f>
        <v>14</v>
      </c>
      <c r="K14">
        <f>IF(E14=-1,,E14+1)</f>
        <v>0</v>
      </c>
      <c r="L14">
        <f>IF(F14=-1,,E14+F14)</f>
        <v>0</v>
      </c>
      <c r="M14">
        <f>IF((I14-J13)&gt;1,J13+1,)</f>
        <v>0</v>
      </c>
      <c r="N14">
        <f>IF(M14=0,,I14-1)</f>
        <v>0</v>
      </c>
      <c r="O14" t="str">
        <f>IF(M14=0,"OK","Need")</f>
        <v>OK</v>
      </c>
      <c r="R14" t="str">
        <f>IF(P14="","",CONCATENATE(A14,"=",B14,",",C14,",",D14,",",E14,",",F14,",",G14,",",H14))</f>
        <v/>
      </c>
    </row>
    <row r="15" spans="1:18" ht="15" customHeight="1" x14ac:dyDescent="0.2">
      <c r="A15" s="1" t="s">
        <v>13</v>
      </c>
      <c r="B15">
        <v>14</v>
      </c>
      <c r="C15">
        <v>1</v>
      </c>
      <c r="D15">
        <v>0</v>
      </c>
      <c r="E15">
        <v>-1</v>
      </c>
      <c r="F15">
        <v>-1</v>
      </c>
      <c r="G15" t="s">
        <v>79</v>
      </c>
      <c r="H15" t="s">
        <v>82</v>
      </c>
      <c r="I15">
        <f>B15+1</f>
        <v>15</v>
      </c>
      <c r="J15">
        <f>B15+C15</f>
        <v>15</v>
      </c>
      <c r="K15">
        <f>IF(E15=-1,,E15+1)</f>
        <v>0</v>
      </c>
      <c r="L15">
        <f>IF(F15=-1,,E15+F15)</f>
        <v>0</v>
      </c>
      <c r="M15">
        <f>IF((I15-J14)&gt;1,J14+1,)</f>
        <v>0</v>
      </c>
      <c r="N15">
        <f>IF(M15=0,,I15-1)</f>
        <v>0</v>
      </c>
      <c r="O15" t="str">
        <f>IF(M15=0,"OK","Need")</f>
        <v>OK</v>
      </c>
      <c r="R15" t="str">
        <f>IF(P15="","",CONCATENATE(A15,"=",B15,",",C15,",",D15,",",E15,",",F15,",",G15,",",H15))</f>
        <v/>
      </c>
    </row>
    <row r="16" spans="1:18" ht="15" customHeight="1" x14ac:dyDescent="0.2">
      <c r="A16" s="1" t="s">
        <v>14</v>
      </c>
      <c r="B16">
        <v>15</v>
      </c>
      <c r="C16">
        <v>1</v>
      </c>
      <c r="D16">
        <v>0</v>
      </c>
      <c r="E16">
        <v>-1</v>
      </c>
      <c r="F16">
        <v>-1</v>
      </c>
      <c r="G16" t="s">
        <v>77</v>
      </c>
      <c r="H16" t="s">
        <v>82</v>
      </c>
      <c r="I16">
        <f>B16+1</f>
        <v>16</v>
      </c>
      <c r="J16">
        <f>B16+C16</f>
        <v>16</v>
      </c>
      <c r="K16">
        <f>IF(E16=-1,,E16+1)</f>
        <v>0</v>
      </c>
      <c r="L16">
        <f>IF(F16=-1,,E16+F16)</f>
        <v>0</v>
      </c>
      <c r="M16">
        <f>IF((I16-J15)&gt;1,J15+1,)</f>
        <v>0</v>
      </c>
      <c r="N16">
        <f>IF(M16=0,,I16-1)</f>
        <v>0</v>
      </c>
      <c r="O16" t="str">
        <f>IF(M16=0,"OK","Need")</f>
        <v>OK</v>
      </c>
      <c r="R16" t="str">
        <f>IF(P16="","",CONCATENATE(A16,"=",B16,",",C16,",",D16,",",E16,",",F16,",",G16,",",H16))</f>
        <v/>
      </c>
    </row>
    <row r="17" spans="1:18" ht="15" customHeight="1" x14ac:dyDescent="0.2">
      <c r="A17" s="1" t="s">
        <v>15</v>
      </c>
      <c r="B17">
        <v>16</v>
      </c>
      <c r="C17">
        <v>1</v>
      </c>
      <c r="D17">
        <v>0</v>
      </c>
      <c r="E17">
        <v>-1</v>
      </c>
      <c r="F17">
        <v>-1</v>
      </c>
      <c r="G17" t="s">
        <v>77</v>
      </c>
      <c r="H17" t="s">
        <v>81</v>
      </c>
      <c r="I17">
        <f>B17+1</f>
        <v>17</v>
      </c>
      <c r="J17">
        <f>B17+C17</f>
        <v>17</v>
      </c>
      <c r="K17">
        <f>IF(E17=-1,,E17+1)</f>
        <v>0</v>
      </c>
      <c r="L17">
        <f>IF(F17=-1,,E17+F17)</f>
        <v>0</v>
      </c>
      <c r="M17">
        <f>IF((I17-J16)&gt;1,J16+1,)</f>
        <v>0</v>
      </c>
      <c r="N17">
        <f>IF(M17=0,,I17-1)</f>
        <v>0</v>
      </c>
      <c r="O17" t="str">
        <f>IF(M17=0,"OK","Need")</f>
        <v>OK</v>
      </c>
      <c r="R17" t="str">
        <f>IF(P17="","",CONCATENATE(A17,"=",B17,",",C17,",",D17,",",E17,",",F17,",",G17,",",H17))</f>
        <v/>
      </c>
    </row>
    <row r="18" spans="1:18" ht="15" customHeight="1" x14ac:dyDescent="0.2">
      <c r="A18" s="1" t="s">
        <v>16</v>
      </c>
      <c r="B18">
        <v>17</v>
      </c>
      <c r="C18">
        <v>1</v>
      </c>
      <c r="D18">
        <v>0</v>
      </c>
      <c r="E18">
        <v>-1</v>
      </c>
      <c r="F18">
        <v>-1</v>
      </c>
      <c r="G18" t="s">
        <v>77</v>
      </c>
      <c r="H18" t="s">
        <v>78</v>
      </c>
      <c r="I18">
        <f>B18+1</f>
        <v>18</v>
      </c>
      <c r="J18">
        <f>B18+C18</f>
        <v>18</v>
      </c>
      <c r="K18">
        <f>IF(E18=-1,,E18+1)</f>
        <v>0</v>
      </c>
      <c r="L18">
        <f>IF(F18=-1,,E18+F18)</f>
        <v>0</v>
      </c>
      <c r="M18">
        <f>IF((I18-J17)&gt;1,J17+1,)</f>
        <v>0</v>
      </c>
      <c r="N18">
        <f>IF(M18=0,,I18-1)</f>
        <v>0</v>
      </c>
      <c r="O18" t="str">
        <f>IF(M18=0,"OK","Need")</f>
        <v>OK</v>
      </c>
      <c r="R18" t="str">
        <f>IF(P18="","",CONCATENATE(A18,"=",B18,",",C18,",",D18,",",E18,",",F18,",",G18,",",H18))</f>
        <v/>
      </c>
    </row>
    <row r="19" spans="1:18" ht="15" customHeight="1" x14ac:dyDescent="0.2">
      <c r="A19" s="1" t="s">
        <v>17</v>
      </c>
      <c r="B19">
        <v>18</v>
      </c>
      <c r="C19">
        <v>13</v>
      </c>
      <c r="D19">
        <v>4</v>
      </c>
      <c r="E19">
        <v>-1</v>
      </c>
      <c r="F19">
        <v>-1</v>
      </c>
      <c r="G19" t="s">
        <v>79</v>
      </c>
      <c r="H19" t="s">
        <v>81</v>
      </c>
      <c r="I19">
        <f>B19+1</f>
        <v>19</v>
      </c>
      <c r="J19">
        <f>B19+C19</f>
        <v>31</v>
      </c>
      <c r="K19">
        <f>IF(E19=-1,,E19+1)</f>
        <v>0</v>
      </c>
      <c r="L19">
        <f>IF(F19=-1,,E19+F19)</f>
        <v>0</v>
      </c>
      <c r="M19">
        <f>IF((I19-J18)&gt;1,J18+1,)</f>
        <v>0</v>
      </c>
      <c r="N19">
        <f>IF(M19=0,,I19-1)</f>
        <v>0</v>
      </c>
      <c r="O19" t="str">
        <f>IF(M19=0,"OK","Need")</f>
        <v>OK</v>
      </c>
      <c r="R19" t="str">
        <f>IF(P19="","",CONCATENATE(A19,"=",B19,",",C19,",",D19,",",E19,",",F19,",",G19,",",H19))</f>
        <v/>
      </c>
    </row>
    <row r="20" spans="1:18" ht="15" customHeight="1" x14ac:dyDescent="0.2">
      <c r="A20" s="1" t="s">
        <v>18</v>
      </c>
      <c r="B20">
        <v>31</v>
      </c>
      <c r="C20">
        <v>10</v>
      </c>
      <c r="D20">
        <v>4</v>
      </c>
      <c r="E20">
        <v>42</v>
      </c>
      <c r="F20">
        <v>10</v>
      </c>
      <c r="G20" t="s">
        <v>79</v>
      </c>
      <c r="H20" t="s">
        <v>81</v>
      </c>
      <c r="I20">
        <f>B20+1</f>
        <v>32</v>
      </c>
      <c r="J20">
        <f>B20+C20</f>
        <v>41</v>
      </c>
      <c r="K20">
        <f>IF(E20=-1,,E20+1)</f>
        <v>43</v>
      </c>
      <c r="L20">
        <f>IF(F20=-1,,E20+F20)</f>
        <v>52</v>
      </c>
      <c r="M20">
        <f>IF((I20-J19)&gt;1,J19+1,)</f>
        <v>0</v>
      </c>
      <c r="N20">
        <f>IF(M20=0,,I20-1)</f>
        <v>0</v>
      </c>
      <c r="O20" t="str">
        <f>IF(M20=0,"OK","Need")</f>
        <v>OK</v>
      </c>
      <c r="R20" t="str">
        <f>IF(P20="","",CONCATENATE(A20,"=",B20,",",C20,",",D20,",",E20,",",F20,",",G20,",",H20))</f>
        <v/>
      </c>
    </row>
    <row r="21" spans="1:18" ht="15" customHeight="1" x14ac:dyDescent="0.2">
      <c r="A21" s="1" t="s">
        <v>19</v>
      </c>
      <c r="B21">
        <v>41</v>
      </c>
      <c r="C21">
        <v>1</v>
      </c>
      <c r="D21">
        <v>0</v>
      </c>
      <c r="E21">
        <v>52</v>
      </c>
      <c r="F21">
        <v>1</v>
      </c>
      <c r="G21" t="s">
        <v>79</v>
      </c>
      <c r="H21" t="s">
        <v>81</v>
      </c>
      <c r="I21">
        <f>B21+1</f>
        <v>42</v>
      </c>
      <c r="J21">
        <f>B21+C21</f>
        <v>42</v>
      </c>
      <c r="K21">
        <f>IF(E21=-1,,E21+1)</f>
        <v>53</v>
      </c>
      <c r="L21">
        <f>IF(F21=-1,,E21+F21)</f>
        <v>53</v>
      </c>
      <c r="M21">
        <f>IF((I21-J20)&gt;1,J20+1,)</f>
        <v>0</v>
      </c>
      <c r="N21">
        <f>IF(M21=0,,I21-1)</f>
        <v>0</v>
      </c>
      <c r="O21" t="str">
        <f>IF(M21=0,"OK","Need")</f>
        <v>OK</v>
      </c>
      <c r="R21" t="str">
        <f>IF(P21="","",CONCATENATE(A21,"=",B21,",",C21,",",D21,",",E21,",",F21,",",G21,",",H21))</f>
        <v/>
      </c>
    </row>
    <row r="22" spans="1:18" ht="15" customHeight="1" x14ac:dyDescent="0.2">
      <c r="A22" s="1" t="s">
        <v>20</v>
      </c>
      <c r="B22">
        <v>53</v>
      </c>
      <c r="C22">
        <v>5</v>
      </c>
      <c r="D22">
        <v>4</v>
      </c>
      <c r="E22">
        <v>63</v>
      </c>
      <c r="F22">
        <v>5</v>
      </c>
      <c r="G22" t="s">
        <v>79</v>
      </c>
      <c r="H22" t="s">
        <v>81</v>
      </c>
      <c r="I22">
        <f>B22+1</f>
        <v>54</v>
      </c>
      <c r="J22">
        <f>B22+C22</f>
        <v>58</v>
      </c>
      <c r="K22">
        <f>IF(E22=-1,,E22+1)</f>
        <v>64</v>
      </c>
      <c r="L22">
        <f>IF(F22=-1,,E22+F22)</f>
        <v>68</v>
      </c>
      <c r="M22">
        <f>IF((I22-J21)&gt;1,J21+1,)</f>
        <v>43</v>
      </c>
      <c r="N22">
        <f>IF(M22=0,,I22-1)</f>
        <v>53</v>
      </c>
      <c r="O22" t="s">
        <v>90</v>
      </c>
      <c r="R22" t="str">
        <f>IF(P22="","",CONCATENATE(A22,"=",B22,",",C22,",",D22,",",E22,",",F22,",",G22,",",H22))</f>
        <v/>
      </c>
    </row>
    <row r="23" spans="1:18" ht="15" customHeight="1" x14ac:dyDescent="0.2">
      <c r="A23" s="1" t="s">
        <v>21</v>
      </c>
      <c r="B23">
        <v>58</v>
      </c>
      <c r="C23">
        <v>5</v>
      </c>
      <c r="D23">
        <v>4</v>
      </c>
      <c r="E23">
        <v>63</v>
      </c>
      <c r="F23">
        <v>5</v>
      </c>
      <c r="G23" t="s">
        <v>79</v>
      </c>
      <c r="H23" t="s">
        <v>81</v>
      </c>
      <c r="I23">
        <f>B23+1</f>
        <v>59</v>
      </c>
      <c r="J23">
        <f>B23+C23</f>
        <v>63</v>
      </c>
      <c r="K23">
        <f>IF(E23=-1,,E23+1)</f>
        <v>64</v>
      </c>
      <c r="L23">
        <f>IF(F23=-1,,E23+F23)</f>
        <v>68</v>
      </c>
      <c r="M23">
        <f>IF((I23-J22)&gt;1,J22+1,)</f>
        <v>0</v>
      </c>
      <c r="N23">
        <f>IF(M23=0,,I23-1)</f>
        <v>0</v>
      </c>
      <c r="O23" t="str">
        <f>IF(M23=0,"OK","Need")</f>
        <v>OK</v>
      </c>
      <c r="R23" t="str">
        <f>IF(P23="","",CONCATENATE(A23,"=",B23,",",C23,",",D23,",",E23,",",F23,",",G23,",",H23))</f>
        <v/>
      </c>
    </row>
    <row r="24" spans="1:18" s="2" customFormat="1" ht="15" x14ac:dyDescent="0.2">
      <c r="A24" s="7" t="s">
        <v>257</v>
      </c>
      <c r="B24" s="2">
        <v>68</v>
      </c>
      <c r="C24" s="2">
        <v>5</v>
      </c>
      <c r="D24" s="2">
        <v>4</v>
      </c>
      <c r="E24" s="2">
        <v>73</v>
      </c>
      <c r="F24" s="2">
        <v>5</v>
      </c>
      <c r="G24" s="2" t="s">
        <v>79</v>
      </c>
      <c r="H24" s="2" t="s">
        <v>81</v>
      </c>
      <c r="I24" s="2">
        <v>69</v>
      </c>
      <c r="J24" s="2">
        <v>73</v>
      </c>
      <c r="K24" s="2">
        <f>IF(E24=-1,,E24+1)</f>
        <v>74</v>
      </c>
      <c r="L24" s="2">
        <f>IF(F24=-1,,E24+F24)</f>
        <v>78</v>
      </c>
      <c r="O24" s="2" t="s">
        <v>106</v>
      </c>
      <c r="P24" s="2" t="s">
        <v>258</v>
      </c>
      <c r="Q24" s="2" t="s">
        <v>259</v>
      </c>
      <c r="R24" t="str">
        <f>IF(P24="","",CONCATENATE(A24,"=",B24,",",C24,",",D24,",",E24,",",F24,",",G24,",",H24))</f>
        <v>GuardEscort=68,5,4,73,5,Center,Middle</v>
      </c>
    </row>
    <row r="25" spans="1:18" ht="15" customHeight="1" x14ac:dyDescent="0.2">
      <c r="A25" s="1" t="s">
        <v>22</v>
      </c>
      <c r="B25">
        <v>78</v>
      </c>
      <c r="C25">
        <v>10</v>
      </c>
      <c r="D25">
        <v>4</v>
      </c>
      <c r="E25">
        <v>-1</v>
      </c>
      <c r="F25" s="2">
        <v>-1</v>
      </c>
      <c r="G25" t="s">
        <v>79</v>
      </c>
      <c r="H25" t="s">
        <v>81</v>
      </c>
      <c r="I25">
        <f>B25+1</f>
        <v>79</v>
      </c>
      <c r="J25">
        <f>B25+C25</f>
        <v>88</v>
      </c>
      <c r="K25">
        <f>IF(E25=-1,,E25+1)</f>
        <v>0</v>
      </c>
      <c r="L25">
        <f>IF(F25=-1,,E25+F25)</f>
        <v>0</v>
      </c>
      <c r="M25">
        <f>IF((I25-J23)&gt;1,J23+1,)</f>
        <v>64</v>
      </c>
      <c r="N25">
        <f>IF(M25=0,,I25-1)</f>
        <v>78</v>
      </c>
      <c r="O25" t="s">
        <v>102</v>
      </c>
      <c r="P25" t="s">
        <v>101</v>
      </c>
      <c r="Q25">
        <v>10</v>
      </c>
      <c r="R25" t="str">
        <f>IF(P25="","",CONCATENATE(A25,"=",B25,",",C25,",",D25,",",E25,",",F25,",",G25,",",H25))</f>
        <v>DesolatorDeploy=78,10,4,-1,-1,Center,Middle</v>
      </c>
    </row>
    <row r="26" spans="1:18" s="2" customFormat="1" ht="15" x14ac:dyDescent="0.2">
      <c r="A26" s="7"/>
      <c r="C26" s="2">
        <f>J26-I26+1</f>
        <v>1</v>
      </c>
      <c r="I26" s="2">
        <v>89</v>
      </c>
      <c r="J26" s="2">
        <v>89</v>
      </c>
      <c r="O26" s="2" t="s">
        <v>107</v>
      </c>
      <c r="Q26" s="2" t="s">
        <v>316</v>
      </c>
      <c r="R26" t="str">
        <f>IF(P26="","",CONCATENATE(A26,"=",B26,",",C26,",",D26,",",E26,",",F26,",",G26,",",H26))</f>
        <v/>
      </c>
    </row>
    <row r="27" spans="1:18" ht="15" customHeight="1" x14ac:dyDescent="0.2">
      <c r="A27" s="1" t="s">
        <v>23</v>
      </c>
      <c r="B27">
        <v>89</v>
      </c>
      <c r="C27">
        <v>10</v>
      </c>
      <c r="D27">
        <v>4</v>
      </c>
      <c r="E27">
        <v>100</v>
      </c>
      <c r="F27">
        <v>10</v>
      </c>
      <c r="G27" t="s">
        <v>79</v>
      </c>
      <c r="H27" t="s">
        <v>81</v>
      </c>
      <c r="I27">
        <f>B27+1</f>
        <v>90</v>
      </c>
      <c r="J27">
        <f>B27+C27</f>
        <v>99</v>
      </c>
      <c r="K27">
        <f>IF(E27=-1,,E27+1)</f>
        <v>101</v>
      </c>
      <c r="L27">
        <f>IF(F27=-1,,E27+F27)</f>
        <v>110</v>
      </c>
      <c r="M27">
        <f>IF((I27-J25)&gt;1,J25+1,)</f>
        <v>89</v>
      </c>
      <c r="N27">
        <f>IF(M27=0,,I27-1)</f>
        <v>89</v>
      </c>
      <c r="O27" t="s">
        <v>102</v>
      </c>
      <c r="R27" t="str">
        <f>IF(P27="","",CONCATENATE(A27,"=",B27,",",C27,",",D27,",",E27,",",F27,",",G27,",",H27))</f>
        <v/>
      </c>
    </row>
    <row r="28" spans="1:18" ht="15" customHeight="1" x14ac:dyDescent="0.2">
      <c r="A28" s="6" t="s">
        <v>75</v>
      </c>
      <c r="B28">
        <v>89</v>
      </c>
      <c r="C28">
        <v>10</v>
      </c>
      <c r="D28">
        <v>4</v>
      </c>
      <c r="E28">
        <v>100</v>
      </c>
      <c r="F28">
        <v>10</v>
      </c>
      <c r="G28" t="s">
        <v>79</v>
      </c>
      <c r="H28" t="s">
        <v>81</v>
      </c>
      <c r="I28">
        <f>B28+1</f>
        <v>90</v>
      </c>
      <c r="J28">
        <f>B28+C28</f>
        <v>99</v>
      </c>
      <c r="K28">
        <f>IF(E28=-1,,E28+1)</f>
        <v>101</v>
      </c>
      <c r="L28">
        <f>IF(F28=-1,,E28+F28)</f>
        <v>110</v>
      </c>
      <c r="M28">
        <f>IF((I28-J27)&gt;1,J27+1,)</f>
        <v>0</v>
      </c>
      <c r="N28">
        <f>IF(M28=0,,I28-1)</f>
        <v>0</v>
      </c>
      <c r="O28" t="str">
        <f>IF(M28=0,"OK","Need")</f>
        <v>OK</v>
      </c>
      <c r="R28" t="str">
        <f>IF(P28="","",CONCATENATE(A28,"=",B28,",",C28,",",D28,",",E28,",",F28,",",G28,",",H28))</f>
        <v/>
      </c>
    </row>
    <row r="29" spans="1:18" ht="15" customHeight="1" x14ac:dyDescent="0.2">
      <c r="A29" s="1" t="s">
        <v>24</v>
      </c>
      <c r="B29">
        <v>99</v>
      </c>
      <c r="C29">
        <v>1</v>
      </c>
      <c r="D29">
        <v>0</v>
      </c>
      <c r="E29">
        <v>63</v>
      </c>
      <c r="F29">
        <v>1</v>
      </c>
      <c r="G29" t="s">
        <v>79</v>
      </c>
      <c r="H29" t="s">
        <v>81</v>
      </c>
      <c r="I29">
        <f>B29+1</f>
        <v>100</v>
      </c>
      <c r="J29">
        <f>B29+C29</f>
        <v>100</v>
      </c>
      <c r="K29">
        <f>IF(E29=-1,,E29+1)</f>
        <v>64</v>
      </c>
      <c r="L29">
        <f>IF(F29=-1,,E29+F29)</f>
        <v>64</v>
      </c>
      <c r="M29">
        <f>IF((I29-J92)&gt;1,J92+1,)</f>
        <v>0</v>
      </c>
      <c r="N29">
        <f>IF(M29=0,,I29-1)</f>
        <v>0</v>
      </c>
      <c r="O29" t="str">
        <f>IF(M29=0,"OK","Need")</f>
        <v>OK</v>
      </c>
      <c r="R29" t="str">
        <f>IF(P29="","",CONCATENATE(A29,"=",B29,",",C29,",",D29,",",E29,",",F29,",",G29,",",H29))</f>
        <v/>
      </c>
    </row>
    <row r="30" spans="1:18" ht="15" customHeight="1" x14ac:dyDescent="0.2">
      <c r="A30" s="1" t="s">
        <v>25</v>
      </c>
      <c r="B30">
        <v>110</v>
      </c>
      <c r="C30">
        <v>9</v>
      </c>
      <c r="D30">
        <v>4</v>
      </c>
      <c r="E30">
        <v>-1</v>
      </c>
      <c r="F30">
        <v>-1</v>
      </c>
      <c r="G30" t="s">
        <v>79</v>
      </c>
      <c r="H30" t="s">
        <v>81</v>
      </c>
      <c r="I30">
        <f>B30+1</f>
        <v>111</v>
      </c>
      <c r="J30">
        <f>B30+C30</f>
        <v>119</v>
      </c>
      <c r="K30">
        <f>IF(E30=-1,,E30+1)</f>
        <v>0</v>
      </c>
      <c r="L30">
        <f>IF(F30=-1,,E30+F30)</f>
        <v>0</v>
      </c>
      <c r="M30">
        <f>IF((I30-J29)&gt;1,J29+1,)</f>
        <v>101</v>
      </c>
      <c r="N30">
        <f>IF(M30=0,,I30-1)</f>
        <v>110</v>
      </c>
      <c r="O30" t="s">
        <v>103</v>
      </c>
      <c r="R30" t="str">
        <f>IF(P30="","",CONCATENATE(A30,"=",B30,",",C30,",",D30,",",E30,",",F30,",",G30,",",H30))</f>
        <v/>
      </c>
    </row>
    <row r="31" spans="1:18" ht="15" customHeight="1" x14ac:dyDescent="0.2">
      <c r="A31" s="1" t="s">
        <v>26</v>
      </c>
      <c r="B31">
        <v>119</v>
      </c>
      <c r="C31">
        <v>1</v>
      </c>
      <c r="D31">
        <v>0</v>
      </c>
      <c r="E31">
        <v>-1</v>
      </c>
      <c r="F31">
        <v>-1</v>
      </c>
      <c r="G31" t="s">
        <v>79</v>
      </c>
      <c r="H31" t="s">
        <v>81</v>
      </c>
      <c r="I31">
        <f>B31+1</f>
        <v>120</v>
      </c>
      <c r="J31">
        <f>B31+C31</f>
        <v>120</v>
      </c>
      <c r="K31">
        <f>IF(E31=-1,,E31+1)</f>
        <v>0</v>
      </c>
      <c r="L31">
        <f>IF(F31=-1,,E31+F31)</f>
        <v>0</v>
      </c>
      <c r="M31">
        <f>IF((I31-J30)&gt;1,J30+1,)</f>
        <v>0</v>
      </c>
      <c r="N31">
        <f>IF(M31=0,,I31-1)</f>
        <v>0</v>
      </c>
      <c r="O31" t="str">
        <f>IF(M31=0,"OK","Need")</f>
        <v>OK</v>
      </c>
      <c r="R31" t="str">
        <f>IF(P31="","",CONCATENATE(A31,"=",B31,",",C31,",",D31,",",E31,",",F31,",",G31,",",H31))</f>
        <v/>
      </c>
    </row>
    <row r="32" spans="1:18" s="2" customFormat="1" ht="15" x14ac:dyDescent="0.2">
      <c r="A32" s="7" t="s">
        <v>260</v>
      </c>
      <c r="B32" s="2">
        <v>120</v>
      </c>
      <c r="C32" s="2">
        <v>9</v>
      </c>
      <c r="D32" s="2">
        <v>4</v>
      </c>
      <c r="E32" s="2">
        <v>-1</v>
      </c>
      <c r="F32" s="2">
        <v>-1</v>
      </c>
      <c r="G32" s="2" t="s">
        <v>79</v>
      </c>
      <c r="H32" s="2" t="s">
        <v>81</v>
      </c>
      <c r="I32" s="2">
        <v>121</v>
      </c>
      <c r="J32" s="2">
        <v>129</v>
      </c>
      <c r="K32" s="2">
        <f>IF(E32=-1,,E32+1)</f>
        <v>0</v>
      </c>
      <c r="L32" s="2">
        <f>IF(F32=-1,,E32+F32)</f>
        <v>0</v>
      </c>
      <c r="O32" s="2" t="s">
        <v>108</v>
      </c>
      <c r="P32" s="2" t="s">
        <v>261</v>
      </c>
      <c r="Q32" s="2" t="s">
        <v>262</v>
      </c>
      <c r="R32" t="str">
        <f>IF(P32="","",CONCATENATE(A32,"=",B32,",",C32,",",D32,",",E32,",",F32,",",G32,",",H32))</f>
        <v>UnDeploy=120,9,4,-1,-1,Center,Middle</v>
      </c>
    </row>
    <row r="33" spans="1:18" ht="15" customHeight="1" x14ac:dyDescent="0.2">
      <c r="A33" s="1" t="s">
        <v>27</v>
      </c>
      <c r="B33">
        <v>129</v>
      </c>
      <c r="C33">
        <v>10</v>
      </c>
      <c r="D33">
        <v>4</v>
      </c>
      <c r="E33">
        <v>-1</v>
      </c>
      <c r="F33">
        <v>-1</v>
      </c>
      <c r="G33" t="s">
        <v>79</v>
      </c>
      <c r="H33" t="s">
        <v>81</v>
      </c>
      <c r="I33">
        <f>B33+1</f>
        <v>130</v>
      </c>
      <c r="J33">
        <f>B33+C33</f>
        <v>139</v>
      </c>
      <c r="K33">
        <f>IF(E33=-1,,E33+1)</f>
        <v>0</v>
      </c>
      <c r="L33">
        <f>IF(F33=-1,,E33+F33)</f>
        <v>0</v>
      </c>
      <c r="M33">
        <f>IF((I33-J31)&gt;1,J31+1,)</f>
        <v>121</v>
      </c>
      <c r="N33">
        <f>IF(M33=0,,I33-1)</f>
        <v>129</v>
      </c>
      <c r="O33" t="s">
        <v>102</v>
      </c>
      <c r="R33" t="str">
        <f>IF(P33="","",CONCATENATE(A33,"=",B33,",",C33,",",D33,",",E33,",",F33,",",G33,",",H33))</f>
        <v/>
      </c>
    </row>
    <row r="34" spans="1:18" ht="15" customHeight="1" x14ac:dyDescent="0.2">
      <c r="A34" s="1" t="s">
        <v>28</v>
      </c>
      <c r="B34">
        <v>139</v>
      </c>
      <c r="C34">
        <v>10</v>
      </c>
      <c r="D34">
        <v>4</v>
      </c>
      <c r="E34">
        <v>-1</v>
      </c>
      <c r="F34">
        <v>-1</v>
      </c>
      <c r="G34" t="s">
        <v>79</v>
      </c>
      <c r="H34" t="s">
        <v>81</v>
      </c>
      <c r="I34">
        <f>B34+1</f>
        <v>140</v>
      </c>
      <c r="J34">
        <f>B34+C34</f>
        <v>149</v>
      </c>
      <c r="K34">
        <f>IF(E34=-1,,E34+1)</f>
        <v>0</v>
      </c>
      <c r="L34">
        <f>IF(F34=-1,,E34+F34)</f>
        <v>0</v>
      </c>
      <c r="M34">
        <f>IF((I34-J33)&gt;1,J33+1,)</f>
        <v>0</v>
      </c>
      <c r="N34">
        <f>IF(M34=0,,I34-1)</f>
        <v>0</v>
      </c>
      <c r="O34" t="str">
        <f>IF(M34=0,"OK","Need")</f>
        <v>OK</v>
      </c>
      <c r="R34" t="str">
        <f>IF(P34="","",CONCATENATE(A34,"=",B34,",",C34,",",D34,",",E34,",",F34,",",G34,",",H34))</f>
        <v/>
      </c>
    </row>
    <row r="35" spans="1:18" ht="15" customHeight="1" x14ac:dyDescent="0.2">
      <c r="A35" s="1" t="s">
        <v>29</v>
      </c>
      <c r="B35">
        <v>149</v>
      </c>
      <c r="C35">
        <v>1</v>
      </c>
      <c r="D35">
        <v>0</v>
      </c>
      <c r="E35">
        <v>-1</v>
      </c>
      <c r="F35">
        <v>-1</v>
      </c>
      <c r="G35" t="s">
        <v>79</v>
      </c>
      <c r="H35" t="s">
        <v>81</v>
      </c>
      <c r="I35">
        <f>B35+1</f>
        <v>150</v>
      </c>
      <c r="J35">
        <f>B35+C35</f>
        <v>150</v>
      </c>
      <c r="K35">
        <f>IF(E35=-1,,E35+1)</f>
        <v>0</v>
      </c>
      <c r="L35">
        <f>IF(F35=-1,,E35+F35)</f>
        <v>0</v>
      </c>
      <c r="M35">
        <f>IF((I35-J34)&gt;1,J34+1,)</f>
        <v>0</v>
      </c>
      <c r="N35">
        <f>IF(M35=0,,I35-1)</f>
        <v>0</v>
      </c>
      <c r="O35" t="str">
        <f>IF(M35=0,"OK","Need")</f>
        <v>OK</v>
      </c>
      <c r="R35" t="str">
        <f>IF(P35="","",CONCATENATE(A35,"=",B35,",",C35,",",D35,",",E35,",",F35,",",G35,",",H35))</f>
        <v/>
      </c>
    </row>
    <row r="36" spans="1:18" ht="28.5" x14ac:dyDescent="0.2">
      <c r="A36" s="1" t="s">
        <v>31</v>
      </c>
      <c r="B36">
        <v>150</v>
      </c>
      <c r="C36">
        <v>20</v>
      </c>
      <c r="D36">
        <v>4</v>
      </c>
      <c r="E36">
        <v>-1</v>
      </c>
      <c r="F36">
        <v>-1</v>
      </c>
      <c r="G36" t="s">
        <v>79</v>
      </c>
      <c r="H36" t="s">
        <v>81</v>
      </c>
      <c r="I36">
        <f>B36+1</f>
        <v>151</v>
      </c>
      <c r="J36">
        <f>B36+C36</f>
        <v>170</v>
      </c>
      <c r="K36">
        <f>IF(E36=-1,,E36+1)</f>
        <v>0</v>
      </c>
      <c r="L36">
        <f>IF(F36=-1,,E36+F36)</f>
        <v>0</v>
      </c>
      <c r="M36">
        <f>IF((I36-J35)&gt;1,J35+1,)</f>
        <v>0</v>
      </c>
      <c r="N36">
        <f>IF(M36=0,,I36-1)</f>
        <v>0</v>
      </c>
      <c r="O36" s="8" t="s">
        <v>109</v>
      </c>
      <c r="P36" s="4"/>
      <c r="Q36" s="1"/>
      <c r="R36" t="str">
        <f>IF(P36="","",CONCATENATE(A36,"=",B36,",",C36,",",D36,",",E36,",",F36,",",G36,",",H36))</f>
        <v/>
      </c>
    </row>
    <row r="37" spans="1:18" ht="15" customHeight="1" x14ac:dyDescent="0.2">
      <c r="A37" s="6" t="s">
        <v>74</v>
      </c>
      <c r="B37">
        <v>150</v>
      </c>
      <c r="C37">
        <v>20</v>
      </c>
      <c r="D37">
        <v>4</v>
      </c>
      <c r="E37">
        <v>-1</v>
      </c>
      <c r="F37">
        <v>-1</v>
      </c>
      <c r="G37" t="s">
        <v>79</v>
      </c>
      <c r="H37" t="s">
        <v>81</v>
      </c>
      <c r="I37">
        <f>B37+1</f>
        <v>151</v>
      </c>
      <c r="J37">
        <f>B37+C37</f>
        <v>170</v>
      </c>
      <c r="K37">
        <f>IF(E37=-1,,E37+1)</f>
        <v>0</v>
      </c>
      <c r="L37">
        <f>IF(F37=-1,,E37+F37)</f>
        <v>0</v>
      </c>
      <c r="M37">
        <f>IF((I37-J36)&gt;1,J36+1,)</f>
        <v>0</v>
      </c>
      <c r="N37">
        <f>IF(M37=0,,I37-1)</f>
        <v>0</v>
      </c>
      <c r="O37" t="str">
        <f>IF(M37=0,"OK","Need")</f>
        <v>OK</v>
      </c>
      <c r="R37" t="str">
        <f>IF(P37="","",CONCATENATE(A37,"=",B37,",",C37,",",D37,",",E37,",",F37,",",G37,",",H37))</f>
        <v/>
      </c>
    </row>
    <row r="38" spans="1:18" ht="28.5" x14ac:dyDescent="0.2">
      <c r="A38" s="1" t="s">
        <v>30</v>
      </c>
      <c r="B38">
        <v>170</v>
      </c>
      <c r="C38">
        <v>20</v>
      </c>
      <c r="D38">
        <v>4</v>
      </c>
      <c r="E38">
        <v>-1</v>
      </c>
      <c r="F38">
        <v>-1</v>
      </c>
      <c r="G38" t="s">
        <v>79</v>
      </c>
      <c r="H38" t="s">
        <v>81</v>
      </c>
      <c r="I38">
        <f>B38+1</f>
        <v>171</v>
      </c>
      <c r="J38">
        <f>B38+C38</f>
        <v>190</v>
      </c>
      <c r="K38">
        <f>IF(E38=-1,,E38+1)</f>
        <v>0</v>
      </c>
      <c r="L38">
        <f>IF(F38=-1,,E38+F38)</f>
        <v>0</v>
      </c>
      <c r="M38">
        <f>IF((I38-J37)&gt;1,J37+1,)</f>
        <v>0</v>
      </c>
      <c r="N38">
        <f>IF(M38=0,,I38-1)</f>
        <v>0</v>
      </c>
      <c r="O38" s="8" t="s">
        <v>110</v>
      </c>
      <c r="P38" s="4"/>
      <c r="Q38" s="1"/>
      <c r="R38" t="str">
        <f>IF(P38="","",CONCATENATE(A38,"=",B38,",",C38,",",D38,",",E38,",",F38,",",G38,",",H38))</f>
        <v/>
      </c>
    </row>
    <row r="39" spans="1:18" ht="15" customHeight="1" x14ac:dyDescent="0.2">
      <c r="A39" s="1" t="s">
        <v>32</v>
      </c>
      <c r="B39">
        <v>190</v>
      </c>
      <c r="C39">
        <v>1</v>
      </c>
      <c r="D39">
        <v>0</v>
      </c>
      <c r="E39">
        <v>-1</v>
      </c>
      <c r="F39">
        <v>-1</v>
      </c>
      <c r="G39" t="s">
        <v>79</v>
      </c>
      <c r="H39" t="s">
        <v>81</v>
      </c>
      <c r="I39">
        <f>B39+1</f>
        <v>191</v>
      </c>
      <c r="J39">
        <f>B39+C39</f>
        <v>191</v>
      </c>
      <c r="K39">
        <f>IF(E39=-1,,E39+1)</f>
        <v>0</v>
      </c>
      <c r="L39">
        <f>IF(F39=-1,,E39+F39)</f>
        <v>0</v>
      </c>
      <c r="M39">
        <f>IF((I39-J38)&gt;1,J38+1,)</f>
        <v>0</v>
      </c>
      <c r="N39">
        <f>IF(M39=0,,I39-1)</f>
        <v>0</v>
      </c>
      <c r="O39" t="str">
        <f>IF(M39=0,"OK","Need")</f>
        <v>OK</v>
      </c>
      <c r="R39" t="str">
        <f>IF(P39="","",CONCATENATE(A39,"=",B39,",",C39,",",D39,",",E39,",",F39,",",G39,",",H39))</f>
        <v/>
      </c>
    </row>
    <row r="40" spans="1:18" s="2" customFormat="1" ht="15" x14ac:dyDescent="0.2">
      <c r="A40" s="7"/>
      <c r="C40" s="2">
        <f>J40-I40+1</f>
        <v>8</v>
      </c>
      <c r="I40" s="2">
        <v>192</v>
      </c>
      <c r="J40" s="2">
        <v>199</v>
      </c>
      <c r="O40" s="2" t="s">
        <v>111</v>
      </c>
      <c r="Q40" s="7" t="s">
        <v>317</v>
      </c>
      <c r="R40" t="str">
        <f>IF(P40="","",CONCATENATE(A40,"=",B40,",",C40,",",D40,",",E40,",",F40,",",G40,",",H40))</f>
        <v/>
      </c>
    </row>
    <row r="41" spans="1:18" ht="15" customHeight="1" x14ac:dyDescent="0.2">
      <c r="A41" s="1" t="s">
        <v>33</v>
      </c>
      <c r="B41">
        <v>199</v>
      </c>
      <c r="C41">
        <v>5</v>
      </c>
      <c r="D41" s="2">
        <v>4</v>
      </c>
      <c r="E41">
        <v>-1</v>
      </c>
      <c r="F41">
        <v>-1</v>
      </c>
      <c r="G41" t="s">
        <v>79</v>
      </c>
      <c r="H41" t="s">
        <v>81</v>
      </c>
      <c r="I41">
        <f>B41+1</f>
        <v>200</v>
      </c>
      <c r="J41">
        <f>B41+C41</f>
        <v>204</v>
      </c>
      <c r="K41">
        <f>IF(E41=-1,,E41+1)</f>
        <v>0</v>
      </c>
      <c r="L41">
        <f>IF(F41=-1,,E41+F41)</f>
        <v>0</v>
      </c>
      <c r="M41">
        <f>IF((I41-J39)&gt;1,J39+1,)</f>
        <v>192</v>
      </c>
      <c r="N41">
        <f>IF(M41=0,,I41-1)</f>
        <v>199</v>
      </c>
      <c r="O41" t="s">
        <v>102</v>
      </c>
      <c r="P41" s="3" t="s">
        <v>86</v>
      </c>
      <c r="Q41">
        <v>0</v>
      </c>
      <c r="R41" t="str">
        <f>IF(P41="","",CONCATENATE(A41,"=",B41,",",C41,",",D41,",",E41,",",F41,",",G41,",",H41))</f>
        <v>Disguise=199,5,4,-1,-1,Center,Middle</v>
      </c>
    </row>
    <row r="42" spans="1:18" ht="15" customHeight="1" x14ac:dyDescent="0.2">
      <c r="A42" s="1" t="s">
        <v>34</v>
      </c>
      <c r="B42">
        <v>204</v>
      </c>
      <c r="C42">
        <v>5</v>
      </c>
      <c r="D42" s="2">
        <v>4</v>
      </c>
      <c r="E42">
        <v>-1</v>
      </c>
      <c r="F42">
        <v>-1</v>
      </c>
      <c r="G42" t="s">
        <v>79</v>
      </c>
      <c r="H42" t="s">
        <v>81</v>
      </c>
      <c r="I42">
        <f>B42+1</f>
        <v>205</v>
      </c>
      <c r="J42">
        <f>B42+C42</f>
        <v>209</v>
      </c>
      <c r="K42">
        <f>IF(E42=-1,,E42+1)</f>
        <v>0</v>
      </c>
      <c r="L42">
        <f>IF(F42=-1,,E42+F42)</f>
        <v>0</v>
      </c>
      <c r="M42">
        <f>IF((I42-J41)&gt;1,J41+1,)</f>
        <v>0</v>
      </c>
      <c r="N42">
        <f>IF(M42=0,,I42-1)</f>
        <v>0</v>
      </c>
      <c r="O42" t="str">
        <f>IF(M42=0,"OK","Need")</f>
        <v>OK</v>
      </c>
      <c r="P42" s="3" t="s">
        <v>86</v>
      </c>
      <c r="Q42">
        <v>0</v>
      </c>
      <c r="R42" t="str">
        <f>IF(P42="","",CONCATENATE(A42,"=",B42,",",C42,",",D42,",",E42,",",F42,",",G42,",",H42))</f>
        <v>IvanBomb=204,5,4,-1,-1,Center,Middle</v>
      </c>
    </row>
    <row r="43" spans="1:18" ht="15" customHeight="1" x14ac:dyDescent="0.2">
      <c r="A43" s="1" t="s">
        <v>35</v>
      </c>
      <c r="B43">
        <v>209</v>
      </c>
      <c r="C43">
        <v>5</v>
      </c>
      <c r="D43" s="2">
        <v>4</v>
      </c>
      <c r="E43">
        <v>-1</v>
      </c>
      <c r="F43">
        <v>-1</v>
      </c>
      <c r="G43" t="s">
        <v>79</v>
      </c>
      <c r="H43" t="s">
        <v>81</v>
      </c>
      <c r="I43">
        <f>B43+1</f>
        <v>210</v>
      </c>
      <c r="J43">
        <f>B43+C43</f>
        <v>214</v>
      </c>
      <c r="K43">
        <f>IF(E43=-1,,E43+1)</f>
        <v>0</v>
      </c>
      <c r="L43">
        <f>IF(F43=-1,,E43+F43)</f>
        <v>0</v>
      </c>
      <c r="M43">
        <f>IF((I43-J42)&gt;1,J42+1,)</f>
        <v>0</v>
      </c>
      <c r="N43">
        <f>IF(M43=0,,I43-1)</f>
        <v>0</v>
      </c>
      <c r="O43" t="str">
        <f>IF(M43=0,"OK","Need")</f>
        <v>OK</v>
      </c>
      <c r="P43" s="3" t="s">
        <v>86</v>
      </c>
      <c r="Q43">
        <v>0</v>
      </c>
      <c r="R43" t="str">
        <f>IF(P43="","",CONCATENATE(A43,"=",B43,",",C43,",",D43,",",E43,",",F43,",",G43,",",H43))</f>
        <v>MindControl=209,5,4,-1,-1,Center,Middle</v>
      </c>
    </row>
    <row r="44" spans="1:18" ht="15" customHeight="1" x14ac:dyDescent="0.2">
      <c r="A44" s="1" t="s">
        <v>36</v>
      </c>
      <c r="B44">
        <v>214</v>
      </c>
      <c r="C44">
        <v>5</v>
      </c>
      <c r="D44" s="2">
        <v>4</v>
      </c>
      <c r="E44">
        <v>-1</v>
      </c>
      <c r="F44">
        <v>-1</v>
      </c>
      <c r="G44" t="s">
        <v>79</v>
      </c>
      <c r="H44" t="s">
        <v>81</v>
      </c>
      <c r="I44">
        <f>B44+1</f>
        <v>215</v>
      </c>
      <c r="J44">
        <f>B44+C44</f>
        <v>219</v>
      </c>
      <c r="K44">
        <f>IF(E44=-1,,E44+1)</f>
        <v>0</v>
      </c>
      <c r="L44">
        <f>IF(F44=-1,,E44+F44)</f>
        <v>0</v>
      </c>
      <c r="M44">
        <f>IF((I44-J43)&gt;1,J43+1,)</f>
        <v>0</v>
      </c>
      <c r="N44">
        <f>IF(M44=0,,I44-1)</f>
        <v>0</v>
      </c>
      <c r="O44" t="str">
        <f>IF(M44=0,"OK","Need")</f>
        <v>OK</v>
      </c>
      <c r="P44" s="3" t="s">
        <v>86</v>
      </c>
      <c r="Q44">
        <v>0</v>
      </c>
      <c r="R44" t="str">
        <f>IF(P44="","",CONCATENATE(A44,"=",B44,",",C44,",",D44,",",E44,",",F44,",",G44,",",H44))</f>
        <v>RemoveSquid=214,5,4,-1,-1,Center,Middle</v>
      </c>
    </row>
    <row r="45" spans="1:18" ht="15" customHeight="1" x14ac:dyDescent="0.2">
      <c r="A45" s="1" t="s">
        <v>37</v>
      </c>
      <c r="B45">
        <v>219</v>
      </c>
      <c r="C45">
        <v>5</v>
      </c>
      <c r="D45" s="2">
        <v>4</v>
      </c>
      <c r="E45">
        <v>-1</v>
      </c>
      <c r="F45">
        <v>-1</v>
      </c>
      <c r="G45" t="s">
        <v>79</v>
      </c>
      <c r="H45" t="s">
        <v>81</v>
      </c>
      <c r="I45">
        <f>B45+1</f>
        <v>220</v>
      </c>
      <c r="J45">
        <f>B45+C45</f>
        <v>224</v>
      </c>
      <c r="K45">
        <f>IF(E45=-1,,E45+1)</f>
        <v>0</v>
      </c>
      <c r="L45">
        <f>IF(F45=-1,,E45+F45)</f>
        <v>0</v>
      </c>
      <c r="M45">
        <f>IF((I45-J44)&gt;1,J44+1,)</f>
        <v>0</v>
      </c>
      <c r="N45">
        <f>IF(M45=0,,I45-1)</f>
        <v>0</v>
      </c>
      <c r="O45" t="str">
        <f>IF(M45=0,"OK","Need")</f>
        <v>OK</v>
      </c>
      <c r="P45" s="3" t="s">
        <v>86</v>
      </c>
      <c r="Q45">
        <v>0</v>
      </c>
      <c r="R45" t="str">
        <f>IF(P45="","",CONCATENATE(A45,"=",B45,",",C45,",",D45,",",E45,",",F45,",",G45,",",H45))</f>
        <v>Crush=219,5,4,-1,-1,Center,Middle</v>
      </c>
    </row>
    <row r="46" spans="1:18" ht="15" customHeight="1" x14ac:dyDescent="0.2">
      <c r="A46" s="1" t="s">
        <v>38</v>
      </c>
      <c r="B46">
        <v>224</v>
      </c>
      <c r="C46">
        <v>5</v>
      </c>
      <c r="D46" s="2">
        <v>4</v>
      </c>
      <c r="E46">
        <v>-1</v>
      </c>
      <c r="F46">
        <v>-1</v>
      </c>
      <c r="G46" t="s">
        <v>79</v>
      </c>
      <c r="H46" t="s">
        <v>81</v>
      </c>
      <c r="I46">
        <f>B46+1</f>
        <v>225</v>
      </c>
      <c r="J46">
        <f>B46+C46</f>
        <v>229</v>
      </c>
      <c r="K46">
        <f>IF(E46=-1,,E46+1)</f>
        <v>0</v>
      </c>
      <c r="L46">
        <f>IF(F46=-1,,E46+F46)</f>
        <v>0</v>
      </c>
      <c r="M46">
        <f>IF((I46-J45)&gt;1,J45+1,)</f>
        <v>0</v>
      </c>
      <c r="N46">
        <f>IF(M46=0,,I46-1)</f>
        <v>0</v>
      </c>
      <c r="O46" t="str">
        <f>IF(M46=0,"OK","Need")</f>
        <v>OK</v>
      </c>
      <c r="P46" s="3" t="s">
        <v>86</v>
      </c>
      <c r="Q46">
        <v>0</v>
      </c>
      <c r="R46" t="str">
        <f>IF(P46="","",CONCATENATE(A46,"=",B46,",",C46,",",D46,",",E46,",",F46,",",G46,",",H46))</f>
        <v>SpyTech=224,5,4,-1,-1,Center,Middle</v>
      </c>
    </row>
    <row r="47" spans="1:18" ht="15" customHeight="1" x14ac:dyDescent="0.2">
      <c r="A47" s="1" t="s">
        <v>39</v>
      </c>
      <c r="B47">
        <v>229</v>
      </c>
      <c r="C47">
        <v>5</v>
      </c>
      <c r="D47" s="2">
        <v>4</v>
      </c>
      <c r="E47">
        <v>-1</v>
      </c>
      <c r="F47">
        <v>-1</v>
      </c>
      <c r="G47" t="s">
        <v>79</v>
      </c>
      <c r="H47" t="s">
        <v>81</v>
      </c>
      <c r="I47">
        <f>B47+1</f>
        <v>230</v>
      </c>
      <c r="J47">
        <f>B47+C47</f>
        <v>234</v>
      </c>
      <c r="K47">
        <f>IF(E47=-1,,E47+1)</f>
        <v>0</v>
      </c>
      <c r="L47">
        <f>IF(F47=-1,,E47+F47)</f>
        <v>0</v>
      </c>
      <c r="M47">
        <f>IF((I47-J46)&gt;1,J46+1,)</f>
        <v>0</v>
      </c>
      <c r="N47">
        <f>IF(M47=0,,I47-1)</f>
        <v>0</v>
      </c>
      <c r="O47" t="str">
        <f>IF(M47=0,"OK","Need")</f>
        <v>OK</v>
      </c>
      <c r="P47" s="3" t="s">
        <v>86</v>
      </c>
      <c r="Q47">
        <v>0</v>
      </c>
      <c r="R47" t="str">
        <f>IF(P47="","",CONCATENATE(A47,"=",B47,",",C47,",",D47,",",E47,",",F47,",",G47,",",H47))</f>
        <v>SpyPower=229,5,4,-1,-1,Center,Middle</v>
      </c>
    </row>
    <row r="48" spans="1:18" s="2" customFormat="1" ht="15" x14ac:dyDescent="0.2">
      <c r="A48" s="7" t="s">
        <v>267</v>
      </c>
      <c r="B48" s="2">
        <v>234</v>
      </c>
      <c r="C48" s="2">
        <v>5</v>
      </c>
      <c r="D48" s="2">
        <v>4</v>
      </c>
      <c r="E48" s="2">
        <v>73</v>
      </c>
      <c r="F48" s="2">
        <v>5</v>
      </c>
      <c r="G48" s="2" t="s">
        <v>274</v>
      </c>
      <c r="H48" s="2" t="s">
        <v>278</v>
      </c>
      <c r="I48" s="2">
        <v>235</v>
      </c>
      <c r="J48" s="2">
        <v>239</v>
      </c>
      <c r="K48" s="2">
        <f>IF(E48=-1,,E48+1)</f>
        <v>74</v>
      </c>
      <c r="L48" s="2">
        <f>IF(F48=-1,,E48+F48)</f>
        <v>78</v>
      </c>
      <c r="O48" s="2" t="s">
        <v>112</v>
      </c>
      <c r="P48" s="2" t="s">
        <v>270</v>
      </c>
      <c r="Q48" s="2" t="s">
        <v>318</v>
      </c>
      <c r="R48" t="str">
        <f>IF(P48="","",CONCATENATE(A48,"=",B48,",",C48,",",D48,",",E48,",",F48,",",G48,",",H48))</f>
        <v>Harvest=234,5,4,73,5,Center,Middle</v>
      </c>
    </row>
    <row r="49" spans="1:18" ht="15" customHeight="1" x14ac:dyDescent="0.2">
      <c r="A49" s="1" t="s">
        <v>40</v>
      </c>
      <c r="B49">
        <v>239</v>
      </c>
      <c r="C49">
        <v>10</v>
      </c>
      <c r="D49" s="2">
        <v>4</v>
      </c>
      <c r="E49">
        <v>-1</v>
      </c>
      <c r="F49">
        <v>-1</v>
      </c>
      <c r="G49" t="s">
        <v>79</v>
      </c>
      <c r="H49" t="s">
        <v>81</v>
      </c>
      <c r="I49">
        <f>B49+1</f>
        <v>240</v>
      </c>
      <c r="J49">
        <f>B49+C49</f>
        <v>249</v>
      </c>
      <c r="K49">
        <f>IF(E49=-1,,E49+1)</f>
        <v>0</v>
      </c>
      <c r="L49">
        <f>IF(F49=-1,,E49+F49)</f>
        <v>0</v>
      </c>
      <c r="M49">
        <f>IF((I49-J47)&gt;1,J47+1,)</f>
        <v>235</v>
      </c>
      <c r="N49">
        <f>IF(M49=0,,I49-1)</f>
        <v>239</v>
      </c>
      <c r="O49" t="s">
        <v>102</v>
      </c>
      <c r="P49" s="3" t="s">
        <v>86</v>
      </c>
      <c r="Q49">
        <v>0</v>
      </c>
      <c r="R49" t="str">
        <f>IF(P49="","",CONCATENATE(A49,"=",B49,",",C49,",",D49,",",E49,",",F49,",",G49,",",H49))</f>
        <v>GIDeploy=239,10,4,-1,-1,Center,Middle</v>
      </c>
    </row>
    <row r="50" spans="1:18" s="2" customFormat="1" ht="15" x14ac:dyDescent="0.2">
      <c r="A50" s="7" t="s">
        <v>263</v>
      </c>
      <c r="B50" s="2">
        <f>I50-1</f>
        <v>249</v>
      </c>
      <c r="C50" s="2">
        <f>J50-B50</f>
        <v>10</v>
      </c>
      <c r="D50" s="2">
        <v>4</v>
      </c>
      <c r="E50" s="2">
        <v>-1</v>
      </c>
      <c r="F50" s="2">
        <v>-1</v>
      </c>
      <c r="G50" s="2" t="s">
        <v>79</v>
      </c>
      <c r="H50" s="2" t="s">
        <v>81</v>
      </c>
      <c r="I50" s="2">
        <v>250</v>
      </c>
      <c r="J50" s="2">
        <v>259</v>
      </c>
      <c r="K50" s="2">
        <f>IF(E50=-1,,E50+1)</f>
        <v>0</v>
      </c>
      <c r="L50" s="2">
        <f>IF(F50=-1,,E50+F50)</f>
        <v>0</v>
      </c>
      <c r="O50" s="2" t="s">
        <v>113</v>
      </c>
      <c r="P50" s="2" t="s">
        <v>264</v>
      </c>
      <c r="Q50" s="2" t="s">
        <v>265</v>
      </c>
      <c r="R50" t="str">
        <f>IF(P50="","",CONCATENATE(A50,"=",B50,",",C50,",",D50,",",E50,",",F50,",",G50,",",H50))</f>
        <v>PsiWave=249,10,4,-1,-1,Center,Middle</v>
      </c>
    </row>
    <row r="51" spans="1:18" ht="15" customHeight="1" x14ac:dyDescent="0.2">
      <c r="A51" s="1" t="s">
        <v>41</v>
      </c>
      <c r="B51">
        <v>259</v>
      </c>
      <c r="C51">
        <v>10</v>
      </c>
      <c r="D51">
        <v>4</v>
      </c>
      <c r="E51">
        <v>516</v>
      </c>
      <c r="F51" s="2">
        <v>1</v>
      </c>
      <c r="G51" t="s">
        <v>79</v>
      </c>
      <c r="H51" t="s">
        <v>81</v>
      </c>
      <c r="I51">
        <f>B51+1</f>
        <v>260</v>
      </c>
      <c r="J51">
        <f>B51+C51</f>
        <v>269</v>
      </c>
      <c r="K51">
        <f>IF(E51=-1,,E51+1)</f>
        <v>517</v>
      </c>
      <c r="L51">
        <f>IF(F51=-1,,E51+F51)</f>
        <v>517</v>
      </c>
      <c r="M51">
        <f>IF((I51-J49)&gt;1,J49+1,)</f>
        <v>250</v>
      </c>
      <c r="N51">
        <f>IF(M51=0,,I51-1)</f>
        <v>259</v>
      </c>
      <c r="O51" t="s">
        <v>102</v>
      </c>
      <c r="P51" t="s">
        <v>101</v>
      </c>
      <c r="Q51">
        <v>-1</v>
      </c>
      <c r="R51" t="str">
        <f>IF(P51="","",CONCATENATE(A51,"=",B51,",",C51,",",D51,",",E51,",",F51,",",G51,",",H51))</f>
        <v>Paradrop=259,10,4,516,1,Center,Middle</v>
      </c>
    </row>
    <row r="52" spans="1:18" s="2" customFormat="1" ht="15" x14ac:dyDescent="0.2">
      <c r="A52" s="7" t="s">
        <v>266</v>
      </c>
      <c r="B52" s="2">
        <f>I52-1</f>
        <v>269</v>
      </c>
      <c r="C52" s="2">
        <f>J52-B52</f>
        <v>10</v>
      </c>
      <c r="D52" s="2">
        <v>4</v>
      </c>
      <c r="E52" s="2">
        <v>-1</v>
      </c>
      <c r="F52" s="2">
        <v>-1</v>
      </c>
      <c r="G52" s="2" t="s">
        <v>274</v>
      </c>
      <c r="H52" s="2" t="s">
        <v>273</v>
      </c>
      <c r="I52" s="2">
        <v>270</v>
      </c>
      <c r="J52" s="2">
        <v>279</v>
      </c>
      <c r="K52" s="2">
        <f>IF(E52=-1,,E52+1)</f>
        <v>0</v>
      </c>
      <c r="L52" s="2">
        <f>IF(F52=-1,,E52+F52)</f>
        <v>0</v>
      </c>
      <c r="O52" s="2" t="s">
        <v>114</v>
      </c>
      <c r="P52" s="2" t="s">
        <v>275</v>
      </c>
      <c r="Q52" s="2" t="s">
        <v>276</v>
      </c>
      <c r="R52" t="str">
        <f>IF(P52="","",CONCATENATE(A52,"=",B52,",",C52,",",D52,",",E52,",",F52,",",G52,",",H52))</f>
        <v>Rally=269,10,4,-1,-1,Center,Bottom</v>
      </c>
    </row>
    <row r="53" spans="1:18" ht="15" customHeight="1" x14ac:dyDescent="0.2">
      <c r="A53" s="1" t="s">
        <v>42</v>
      </c>
      <c r="B53">
        <v>279</v>
      </c>
      <c r="C53">
        <v>20</v>
      </c>
      <c r="D53">
        <v>4</v>
      </c>
      <c r="E53">
        <v>514</v>
      </c>
      <c r="F53">
        <v>1</v>
      </c>
      <c r="G53" t="s">
        <v>79</v>
      </c>
      <c r="H53" t="s">
        <v>81</v>
      </c>
      <c r="I53">
        <f>B53+1</f>
        <v>280</v>
      </c>
      <c r="J53">
        <f>B53+C53</f>
        <v>299</v>
      </c>
      <c r="K53">
        <f>IF(E53=-1,,E53+1)</f>
        <v>515</v>
      </c>
      <c r="L53">
        <f>IF(F53=-1,,E53+F53)</f>
        <v>515</v>
      </c>
      <c r="M53">
        <f>IF((I53-J51)&gt;1,J51+1,)</f>
        <v>270</v>
      </c>
      <c r="N53">
        <f>IF(M53=0,,I53-1)</f>
        <v>279</v>
      </c>
      <c r="O53" t="s">
        <v>102</v>
      </c>
      <c r="R53" t="str">
        <f>IF(P53="","",CONCATENATE(A53,"=",B53,",",C53,",",D53,",",E53,",",F53,",",G53,",",H53))</f>
        <v/>
      </c>
    </row>
    <row r="54" spans="1:18" ht="15" customHeight="1" x14ac:dyDescent="0.2">
      <c r="A54" s="1" t="s">
        <v>43</v>
      </c>
      <c r="B54">
        <v>299</v>
      </c>
      <c r="C54">
        <v>10</v>
      </c>
      <c r="D54">
        <v>4</v>
      </c>
      <c r="E54">
        <v>-1</v>
      </c>
      <c r="F54">
        <v>-1</v>
      </c>
      <c r="G54" t="s">
        <v>79</v>
      </c>
      <c r="H54" t="s">
        <v>81</v>
      </c>
      <c r="I54">
        <f>B54+1</f>
        <v>300</v>
      </c>
      <c r="J54">
        <f>B54+C54</f>
        <v>309</v>
      </c>
      <c r="K54">
        <f>IF(E54=-1,,E54+1)</f>
        <v>0</v>
      </c>
      <c r="L54">
        <f>IF(F54=-1,,E54+F54)</f>
        <v>0</v>
      </c>
      <c r="M54">
        <f>IF((I54-J53)&gt;1,J53+1,)</f>
        <v>0</v>
      </c>
      <c r="N54">
        <f>IF(M54=0,,I54-1)</f>
        <v>0</v>
      </c>
      <c r="O54" t="str">
        <f>IF(M54=0,"OK","Need")</f>
        <v>OK</v>
      </c>
      <c r="R54" t="str">
        <f>IF(P54="","",CONCATENATE(A54,"=",B54,",",C54,",",D54,",",E54,",",F54,",",G54,",",H54))</f>
        <v/>
      </c>
    </row>
    <row r="55" spans="1:18" ht="15" customHeight="1" x14ac:dyDescent="0.2">
      <c r="A55" s="6" t="s">
        <v>71</v>
      </c>
      <c r="B55">
        <v>299</v>
      </c>
      <c r="C55">
        <v>10</v>
      </c>
      <c r="D55">
        <v>4</v>
      </c>
      <c r="E55">
        <v>-1</v>
      </c>
      <c r="F55">
        <v>-1</v>
      </c>
      <c r="G55" t="s">
        <v>79</v>
      </c>
      <c r="H55" t="s">
        <v>81</v>
      </c>
      <c r="I55">
        <f>B55+1</f>
        <v>300</v>
      </c>
      <c r="J55">
        <f>B55+C55</f>
        <v>309</v>
      </c>
      <c r="K55">
        <f>IF(E55=-1,,E55+1)</f>
        <v>0</v>
      </c>
      <c r="L55">
        <f>IF(F55=-1,,E55+F55)</f>
        <v>0</v>
      </c>
      <c r="M55">
        <f>IF((I55-J54)&gt;1,J54+1,)</f>
        <v>0</v>
      </c>
      <c r="N55">
        <f>IF(M55=0,,I55-1)</f>
        <v>0</v>
      </c>
      <c r="O55" t="str">
        <f>IF(M55=0,"OK","Need")</f>
        <v>OK</v>
      </c>
      <c r="R55" t="str">
        <f>IF(P55="","",CONCATENATE(A55,"=",B55,",",C55,",",D55,",",E55,",",F55,",",G55,",",H55))</f>
        <v/>
      </c>
    </row>
    <row r="56" spans="1:18" ht="15" customHeight="1" x14ac:dyDescent="0.2">
      <c r="A56" s="1" t="s">
        <v>44</v>
      </c>
      <c r="B56">
        <v>309</v>
      </c>
      <c r="C56">
        <v>10</v>
      </c>
      <c r="D56">
        <v>4</v>
      </c>
      <c r="E56">
        <v>-1</v>
      </c>
      <c r="F56">
        <v>-1</v>
      </c>
      <c r="G56" t="s">
        <v>79</v>
      </c>
      <c r="H56" t="s">
        <v>81</v>
      </c>
      <c r="I56">
        <f>B56+1</f>
        <v>310</v>
      </c>
      <c r="J56">
        <f>B56+C56</f>
        <v>319</v>
      </c>
      <c r="K56">
        <f>IF(E56=-1,,E56+1)</f>
        <v>0</v>
      </c>
      <c r="L56">
        <f>IF(F56=-1,,E56+F56)</f>
        <v>0</v>
      </c>
      <c r="M56">
        <f>IF((I56-J55)&gt;1,J55+1,)</f>
        <v>0</v>
      </c>
      <c r="N56">
        <f>IF(M56=0,,I56-1)</f>
        <v>0</v>
      </c>
      <c r="O56" t="s">
        <v>102</v>
      </c>
      <c r="R56" t="str">
        <f>IF(P56="","",CONCATENATE(A56,"=",B56,",",C56,",",D56,",",E56,",",F56,",",G56,",",H56))</f>
        <v/>
      </c>
    </row>
    <row r="57" spans="1:18" ht="15" customHeight="1" x14ac:dyDescent="0.2">
      <c r="A57" s="1" t="s">
        <v>45</v>
      </c>
      <c r="B57">
        <v>319</v>
      </c>
      <c r="C57">
        <v>10</v>
      </c>
      <c r="D57">
        <v>4</v>
      </c>
      <c r="E57">
        <v>513</v>
      </c>
      <c r="F57">
        <v>1</v>
      </c>
      <c r="G57" t="s">
        <v>79</v>
      </c>
      <c r="H57" t="s">
        <v>81</v>
      </c>
      <c r="I57">
        <f>B57+1</f>
        <v>320</v>
      </c>
      <c r="J57">
        <f>B57+C57</f>
        <v>329</v>
      </c>
      <c r="K57">
        <f>IF(E57=-1,,E57+1)</f>
        <v>514</v>
      </c>
      <c r="L57">
        <f>IF(F57=-1,,E57+F57)</f>
        <v>514</v>
      </c>
      <c r="M57">
        <f>IF((I57-J56)&gt;1,J56+1,)</f>
        <v>0</v>
      </c>
      <c r="N57">
        <f>IF(M57=0,,I57-1)</f>
        <v>0</v>
      </c>
      <c r="O57" t="s">
        <v>102</v>
      </c>
      <c r="R57" t="str">
        <f>IF(P57="","",CONCATENATE(A57,"=",B57,",",C57,",",D57,",",E57,",",F57,",",G57,",",H57))</f>
        <v/>
      </c>
    </row>
    <row r="58" spans="1:18" ht="15" customHeight="1" x14ac:dyDescent="0.2">
      <c r="A58" s="6" t="s">
        <v>70</v>
      </c>
      <c r="B58">
        <v>329</v>
      </c>
      <c r="C58">
        <v>10</v>
      </c>
      <c r="D58">
        <v>4</v>
      </c>
      <c r="E58">
        <v>-1</v>
      </c>
      <c r="F58">
        <v>-1</v>
      </c>
      <c r="G58" t="s">
        <v>79</v>
      </c>
      <c r="H58" t="s">
        <v>81</v>
      </c>
      <c r="I58">
        <f>B58+1</f>
        <v>330</v>
      </c>
      <c r="J58">
        <f>B58+C58</f>
        <v>339</v>
      </c>
      <c r="K58">
        <f>IF(E58=-1,,E58+1)</f>
        <v>0</v>
      </c>
      <c r="L58">
        <f>IF(F58=-1,,E58+F58)</f>
        <v>0</v>
      </c>
      <c r="M58">
        <f>IF((I58-J57)&gt;1,J57+1,)</f>
        <v>0</v>
      </c>
      <c r="N58">
        <f>IF(M58=0,,I58-1)</f>
        <v>0</v>
      </c>
      <c r="O58" t="str">
        <f>IF(M58=0,"OK","Need")</f>
        <v>OK</v>
      </c>
      <c r="R58" t="str">
        <f>IF(P58="","",CONCATENATE(A58,"=",B58,",",C58,",",D58,",",E58,",",F58,",",G58,",",H58))</f>
        <v/>
      </c>
    </row>
    <row r="59" spans="1:18" ht="15" customHeight="1" x14ac:dyDescent="0.2">
      <c r="A59" s="6" t="s">
        <v>46</v>
      </c>
      <c r="B59">
        <v>339</v>
      </c>
      <c r="C59">
        <v>6</v>
      </c>
      <c r="D59" s="2">
        <v>4</v>
      </c>
      <c r="E59">
        <v>-1</v>
      </c>
      <c r="F59">
        <v>-1</v>
      </c>
      <c r="G59" t="s">
        <v>79</v>
      </c>
      <c r="H59" t="s">
        <v>81</v>
      </c>
      <c r="I59">
        <f>B59+1</f>
        <v>340</v>
      </c>
      <c r="J59">
        <f>B59+C59</f>
        <v>345</v>
      </c>
      <c r="K59">
        <f>IF(E59=-1,,E59+1)</f>
        <v>0</v>
      </c>
      <c r="L59">
        <f>IF(F59=-1,,E59+F59)</f>
        <v>0</v>
      </c>
      <c r="M59">
        <f>IF((I59-J58)&gt;1,J58+1,)</f>
        <v>0</v>
      </c>
      <c r="N59">
        <f>IF(M59=0,,I59-1)</f>
        <v>0</v>
      </c>
      <c r="O59" t="str">
        <f>IF(M59=0,"OK","Need")</f>
        <v>OK</v>
      </c>
      <c r="P59" s="3" t="s">
        <v>86</v>
      </c>
      <c r="Q59">
        <v>0</v>
      </c>
      <c r="R59" t="str">
        <f>IF(P59="","",CONCATENATE(A59,"=",B59,",",C59,",",D59,",",E59,",",F59,",",G59,",",H59))</f>
        <v>TogglePower=339,6,4,-1,-1,Center,Middle</v>
      </c>
    </row>
    <row r="60" spans="1:18" s="2" customFormat="1" ht="15" x14ac:dyDescent="0.2">
      <c r="A60" s="7" t="s">
        <v>279</v>
      </c>
      <c r="B60" s="2">
        <v>345</v>
      </c>
      <c r="C60" s="2">
        <v>1</v>
      </c>
      <c r="D60" s="2">
        <v>0</v>
      </c>
      <c r="E60" s="2">
        <v>52</v>
      </c>
      <c r="F60" s="2">
        <v>1</v>
      </c>
      <c r="G60" s="2" t="s">
        <v>274</v>
      </c>
      <c r="H60" s="2" t="s">
        <v>278</v>
      </c>
      <c r="I60" s="2">
        <v>346</v>
      </c>
      <c r="J60" s="2">
        <v>346</v>
      </c>
      <c r="O60" s="2" t="s">
        <v>115</v>
      </c>
      <c r="P60" s="2" t="s">
        <v>264</v>
      </c>
      <c r="Q60" s="2" t="s">
        <v>280</v>
      </c>
      <c r="R60" t="str">
        <f>IF(P60="","",CONCATENATE(A60,"=",B60,",",C60,",",D60,",",E60,",",F60,",",G60,",",H60))</f>
        <v>NoTote=345,1,0,52,1,Center,Middle</v>
      </c>
    </row>
    <row r="61" spans="1:18" ht="15" customHeight="1" x14ac:dyDescent="0.2">
      <c r="A61" s="1" t="s">
        <v>47</v>
      </c>
      <c r="B61">
        <v>346</v>
      </c>
      <c r="C61">
        <v>5</v>
      </c>
      <c r="D61">
        <v>4</v>
      </c>
      <c r="E61">
        <v>-1</v>
      </c>
      <c r="F61">
        <v>-1</v>
      </c>
      <c r="G61" t="s">
        <v>79</v>
      </c>
      <c r="H61" t="s">
        <v>81</v>
      </c>
      <c r="I61">
        <f>B61+1</f>
        <v>347</v>
      </c>
      <c r="J61">
        <f>B61+C61</f>
        <v>351</v>
      </c>
      <c r="K61">
        <f>IF(E61=-1,,E61+1)</f>
        <v>0</v>
      </c>
      <c r="L61">
        <f>IF(F61=-1,,E61+F61)</f>
        <v>0</v>
      </c>
      <c r="M61">
        <f>IF((I61-J59)&gt;1,J59+1,)</f>
        <v>346</v>
      </c>
      <c r="N61">
        <f>IF(M61=0,,I61-1)</f>
        <v>346</v>
      </c>
      <c r="O61" t="s">
        <v>102</v>
      </c>
      <c r="R61" t="str">
        <f>IF(P61="","",CONCATENATE(A61,"=",B61,",",C61,",",D61,",",E61,",",F61,",",G61,",",H61))</f>
        <v/>
      </c>
    </row>
    <row r="62" spans="1:18" ht="15" customHeight="1" x14ac:dyDescent="0.2">
      <c r="A62" s="6" t="s">
        <v>73</v>
      </c>
      <c r="B62" s="2">
        <v>351</v>
      </c>
      <c r="C62" s="2">
        <v>5</v>
      </c>
      <c r="D62" s="2">
        <v>4</v>
      </c>
      <c r="E62">
        <v>-1</v>
      </c>
      <c r="F62" s="2">
        <v>-1</v>
      </c>
      <c r="G62" t="s">
        <v>79</v>
      </c>
      <c r="H62" t="s">
        <v>81</v>
      </c>
      <c r="I62">
        <v>352</v>
      </c>
      <c r="J62">
        <v>356</v>
      </c>
      <c r="K62">
        <f>IF(E62=-1,,E62+1)</f>
        <v>0</v>
      </c>
      <c r="L62">
        <f>IF(F62=-1,,E62+F62)</f>
        <v>0</v>
      </c>
      <c r="M62">
        <f>IF((I62-J61)&gt;1,J61+1,)</f>
        <v>0</v>
      </c>
      <c r="N62">
        <f>IF(M62=0,,I62-1)</f>
        <v>0</v>
      </c>
      <c r="O62" t="s">
        <v>102</v>
      </c>
      <c r="P62" t="s">
        <v>268</v>
      </c>
      <c r="Q62" t="s">
        <v>269</v>
      </c>
      <c r="R62" t="str">
        <f>IF(P62="","",CONCATENATE(A62,"=",B62,",",C62,",",D62,",",E62,",",F62,",",G62,",",H62))</f>
        <v>InfantryHeal=351,5,4,-1,-1,Center,Middle</v>
      </c>
    </row>
    <row r="63" spans="1:18" s="2" customFormat="1" ht="15" x14ac:dyDescent="0.2">
      <c r="A63" s="7"/>
      <c r="C63" s="2">
        <f>J63-I63+1</f>
        <v>1</v>
      </c>
      <c r="I63" s="2">
        <v>357</v>
      </c>
      <c r="J63" s="2">
        <v>357</v>
      </c>
      <c r="O63" s="2" t="s">
        <v>116</v>
      </c>
      <c r="Q63" s="2" t="s">
        <v>319</v>
      </c>
      <c r="R63" t="str">
        <f>IF(P63="","",CONCATENATE(A63,"=",B63,",",C63,",",D63,",",E63,",",F63,",",G63,",",H63))</f>
        <v/>
      </c>
    </row>
    <row r="64" spans="1:18" ht="15" customHeight="1" x14ac:dyDescent="0.2">
      <c r="A64" s="1" t="s">
        <v>48</v>
      </c>
      <c r="B64">
        <v>357</v>
      </c>
      <c r="C64">
        <v>12</v>
      </c>
      <c r="D64">
        <v>4</v>
      </c>
      <c r="E64">
        <v>-1</v>
      </c>
      <c r="F64">
        <v>-1</v>
      </c>
      <c r="G64" t="s">
        <v>79</v>
      </c>
      <c r="H64" t="s">
        <v>81</v>
      </c>
      <c r="I64">
        <f>B64+1</f>
        <v>358</v>
      </c>
      <c r="J64">
        <f>B64+C64</f>
        <v>369</v>
      </c>
      <c r="K64">
        <f>IF(E64=-1,,E64+1)</f>
        <v>0</v>
      </c>
      <c r="L64">
        <f>IF(F64=-1,,E64+F64)</f>
        <v>0</v>
      </c>
      <c r="M64">
        <f>IF((I64-J62)&gt;1,J62+1,)</f>
        <v>357</v>
      </c>
      <c r="N64">
        <f>IF(M64=0,,I64-1)</f>
        <v>357</v>
      </c>
      <c r="O64" t="s">
        <v>102</v>
      </c>
      <c r="R64" t="str">
        <f>IF(P64="","",CONCATENATE(A64,"=",B64,",",C64,",",D64,",",E64,",",F64,",",G64,",",H64))</f>
        <v/>
      </c>
    </row>
    <row r="65" spans="1:18" ht="15" customHeight="1" x14ac:dyDescent="0.2">
      <c r="A65" s="1" t="s">
        <v>49</v>
      </c>
      <c r="B65">
        <v>369</v>
      </c>
      <c r="C65">
        <v>15</v>
      </c>
      <c r="D65" s="2">
        <v>4</v>
      </c>
      <c r="E65">
        <v>-1</v>
      </c>
      <c r="F65">
        <v>-1</v>
      </c>
      <c r="G65" t="s">
        <v>79</v>
      </c>
      <c r="H65" t="s">
        <v>81</v>
      </c>
      <c r="I65">
        <f>B65+1</f>
        <v>370</v>
      </c>
      <c r="J65">
        <f>B65+C65</f>
        <v>384</v>
      </c>
      <c r="K65">
        <f>IF(E65=-1,,E65+1)</f>
        <v>0</v>
      </c>
      <c r="L65">
        <f>IF(F65=-1,,E65+F65)</f>
        <v>0</v>
      </c>
      <c r="M65">
        <f>IF((I65-J64)&gt;1,J64+1,)</f>
        <v>0</v>
      </c>
      <c r="N65">
        <f>IF(M65=0,,I65-1)</f>
        <v>0</v>
      </c>
      <c r="O65" t="s">
        <v>102</v>
      </c>
      <c r="P65" s="3" t="s">
        <v>86</v>
      </c>
      <c r="Q65">
        <v>0</v>
      </c>
      <c r="R65" t="str">
        <f>IF(P65="","",CONCATENATE(A65,"=",B65,",",C65,",",D65,",",E65,",",F65,",",G65,",",H65))</f>
        <v>Disarm=369,15,4,-1,-1,Center,Middle</v>
      </c>
    </row>
    <row r="66" spans="1:18" ht="15" customHeight="1" x14ac:dyDescent="0.2">
      <c r="A66" s="1" t="s">
        <v>50</v>
      </c>
      <c r="B66">
        <v>385</v>
      </c>
      <c r="C66">
        <v>1</v>
      </c>
      <c r="D66">
        <v>0</v>
      </c>
      <c r="E66">
        <v>-1</v>
      </c>
      <c r="F66">
        <v>-1</v>
      </c>
      <c r="G66" t="s">
        <v>79</v>
      </c>
      <c r="H66" t="s">
        <v>81</v>
      </c>
      <c r="I66">
        <f>B66+1</f>
        <v>386</v>
      </c>
      <c r="J66">
        <f>B66+C66</f>
        <v>386</v>
      </c>
      <c r="K66">
        <f>IF(E66=-1,,E66+1)</f>
        <v>0</v>
      </c>
      <c r="L66">
        <f>IF(F66=-1,,E66+F66)</f>
        <v>0</v>
      </c>
      <c r="M66">
        <f>IF((I66-J93)&gt;1,J93+1,)</f>
        <v>0</v>
      </c>
      <c r="N66">
        <f>IF(M66=0,,I66-1)</f>
        <v>0</v>
      </c>
      <c r="O66" t="s">
        <v>102</v>
      </c>
      <c r="R66" t="str">
        <f>IF(P66="","",CONCATENATE(A66,"=",B66,",",C66,",",D66,",",E66,",",F66,",",G66,",",H66))</f>
        <v/>
      </c>
    </row>
    <row r="67" spans="1:18" ht="15" customHeight="1" x14ac:dyDescent="0.2">
      <c r="A67" s="1" t="s">
        <v>51</v>
      </c>
      <c r="B67">
        <v>386</v>
      </c>
      <c r="C67">
        <v>1</v>
      </c>
      <c r="D67">
        <v>0</v>
      </c>
      <c r="E67">
        <v>-1</v>
      </c>
      <c r="F67">
        <v>-1</v>
      </c>
      <c r="G67" t="s">
        <v>79</v>
      </c>
      <c r="H67" t="s">
        <v>81</v>
      </c>
      <c r="I67">
        <f>B67+1</f>
        <v>387</v>
      </c>
      <c r="J67">
        <f>B67+C67</f>
        <v>387</v>
      </c>
      <c r="K67">
        <f>IF(E67=-1,,E67+1)</f>
        <v>0</v>
      </c>
      <c r="L67">
        <f>IF(F67=-1,,E67+F67)</f>
        <v>0</v>
      </c>
      <c r="M67">
        <f>IF((I67-J66)&gt;1,J66+1,)</f>
        <v>0</v>
      </c>
      <c r="N67">
        <f>IF(M67=0,,I67-1)</f>
        <v>0</v>
      </c>
      <c r="O67" t="str">
        <f>IF(M67=0,"OK","Need")</f>
        <v>OK</v>
      </c>
      <c r="R67" t="str">
        <f>IF(P67="","",CONCATENATE(A67,"=",B67,",",C67,",",D67,",",E67,",",F67,",",G67,",",H67))</f>
        <v/>
      </c>
    </row>
    <row r="68" spans="1:18" ht="15" customHeight="1" x14ac:dyDescent="0.2">
      <c r="A68" s="1" t="s">
        <v>52</v>
      </c>
      <c r="B68">
        <v>387</v>
      </c>
      <c r="C68">
        <v>1</v>
      </c>
      <c r="D68">
        <v>0</v>
      </c>
      <c r="E68">
        <v>-1</v>
      </c>
      <c r="F68">
        <v>-1</v>
      </c>
      <c r="G68" t="s">
        <v>79</v>
      </c>
      <c r="H68" t="s">
        <v>81</v>
      </c>
      <c r="I68">
        <f>B68+1</f>
        <v>388</v>
      </c>
      <c r="J68">
        <f>B68+C68</f>
        <v>388</v>
      </c>
      <c r="K68">
        <f>IF(E68=-1,,E68+1)</f>
        <v>0</v>
      </c>
      <c r="L68">
        <f>IF(F68=-1,,E68+F68)</f>
        <v>0</v>
      </c>
      <c r="M68">
        <f>IF((I68-J67)&gt;1,J67+1,)</f>
        <v>0</v>
      </c>
      <c r="N68">
        <f>IF(M68=0,,I68-1)</f>
        <v>0</v>
      </c>
      <c r="O68" t="str">
        <f>IF(M68=0,"OK","Need")</f>
        <v>OK</v>
      </c>
      <c r="R68" t="str">
        <f>IF(P68="","",CONCATENATE(A68,"=",B68,",",C68,",",D68,",",E68,",",F68,",",G68,",",H68))</f>
        <v/>
      </c>
    </row>
    <row r="69" spans="1:18" ht="15" customHeight="1" x14ac:dyDescent="0.2">
      <c r="A69" s="1" t="s">
        <v>53</v>
      </c>
      <c r="B69">
        <v>388</v>
      </c>
      <c r="C69">
        <v>1</v>
      </c>
      <c r="D69">
        <v>0</v>
      </c>
      <c r="E69">
        <v>-1</v>
      </c>
      <c r="F69">
        <v>-1</v>
      </c>
      <c r="G69" t="s">
        <v>79</v>
      </c>
      <c r="H69" t="s">
        <v>81</v>
      </c>
      <c r="I69">
        <f>B69+1</f>
        <v>389</v>
      </c>
      <c r="J69">
        <f>B69+C69</f>
        <v>389</v>
      </c>
      <c r="K69">
        <f>IF(E69=-1,,E69+1)</f>
        <v>0</v>
      </c>
      <c r="L69">
        <f>IF(F69=-1,,E69+F69)</f>
        <v>0</v>
      </c>
      <c r="M69">
        <f>IF((I69-J68)&gt;1,J68+1,)</f>
        <v>0</v>
      </c>
      <c r="N69">
        <f>IF(M69=0,,I69-1)</f>
        <v>0</v>
      </c>
      <c r="O69" t="str">
        <f>IF(M69=0,"OK","Need")</f>
        <v>OK</v>
      </c>
      <c r="R69" t="str">
        <f>IF(P69="","",CONCATENATE(A69,"=",B69,",",C69,",",D69,",",E69,",",F69,",",G69,",",H69))</f>
        <v/>
      </c>
    </row>
    <row r="70" spans="1:18" ht="15" customHeight="1" x14ac:dyDescent="0.2">
      <c r="A70" s="1" t="s">
        <v>54</v>
      </c>
      <c r="B70">
        <v>389</v>
      </c>
      <c r="C70">
        <v>1</v>
      </c>
      <c r="D70">
        <v>0</v>
      </c>
      <c r="E70">
        <v>-1</v>
      </c>
      <c r="F70">
        <v>-1</v>
      </c>
      <c r="G70" t="s">
        <v>79</v>
      </c>
      <c r="H70" t="s">
        <v>81</v>
      </c>
      <c r="I70">
        <f>B70+1</f>
        <v>390</v>
      </c>
      <c r="J70">
        <f>B70+C70</f>
        <v>390</v>
      </c>
      <c r="K70">
        <f>IF(E70=-1,,E70+1)</f>
        <v>0</v>
      </c>
      <c r="L70">
        <f>IF(F70=-1,,E70+F70)</f>
        <v>0</v>
      </c>
      <c r="M70">
        <f>IF((I70-J69)&gt;1,J69+1,)</f>
        <v>0</v>
      </c>
      <c r="N70">
        <f>IF(M70=0,,I70-1)</f>
        <v>0</v>
      </c>
      <c r="O70" t="str">
        <f>IF(M70=0,"OK","Need")</f>
        <v>OK</v>
      </c>
      <c r="R70" t="str">
        <f>IF(P70="","",CONCATENATE(A70,"=",B70,",",C70,",",D70,",",E70,",",F70,",",G70,",",H70))</f>
        <v/>
      </c>
    </row>
    <row r="71" spans="1:18" ht="15" customHeight="1" x14ac:dyDescent="0.2">
      <c r="A71" s="1" t="s">
        <v>55</v>
      </c>
      <c r="B71">
        <v>390</v>
      </c>
      <c r="C71">
        <v>1</v>
      </c>
      <c r="D71">
        <v>0</v>
      </c>
      <c r="E71">
        <v>-1</v>
      </c>
      <c r="F71">
        <v>-1</v>
      </c>
      <c r="G71" t="s">
        <v>79</v>
      </c>
      <c r="H71" t="s">
        <v>81</v>
      </c>
      <c r="I71">
        <f>B71+1</f>
        <v>391</v>
      </c>
      <c r="J71">
        <f>B71+C71</f>
        <v>391</v>
      </c>
      <c r="K71">
        <f>IF(E71=-1,,E71+1)</f>
        <v>0</v>
      </c>
      <c r="L71">
        <f>IF(F71=-1,,E71+F71)</f>
        <v>0</v>
      </c>
      <c r="M71">
        <f>IF((I71-J70)&gt;1,J70+1,)</f>
        <v>0</v>
      </c>
      <c r="N71">
        <f>IF(M71=0,,I71-1)</f>
        <v>0</v>
      </c>
      <c r="O71" t="str">
        <f>IF(M71=0,"OK","Need")</f>
        <v>OK</v>
      </c>
      <c r="R71" t="str">
        <f>IF(P71="","",CONCATENATE(A71,"=",B71,",",C71,",",D71,",",E71,",",F71,",",G71,",",H71))</f>
        <v/>
      </c>
    </row>
    <row r="72" spans="1:18" ht="15" customHeight="1" x14ac:dyDescent="0.2">
      <c r="A72" s="1" t="s">
        <v>56</v>
      </c>
      <c r="B72">
        <v>391</v>
      </c>
      <c r="C72">
        <v>1</v>
      </c>
      <c r="D72">
        <v>0</v>
      </c>
      <c r="E72">
        <v>-1</v>
      </c>
      <c r="F72">
        <v>-1</v>
      </c>
      <c r="G72" t="s">
        <v>79</v>
      </c>
      <c r="H72" t="s">
        <v>81</v>
      </c>
      <c r="I72">
        <f>B72+1</f>
        <v>392</v>
      </c>
      <c r="J72">
        <f>B72+C72</f>
        <v>392</v>
      </c>
      <c r="K72">
        <f>IF(E72=-1,,E72+1)</f>
        <v>0</v>
      </c>
      <c r="L72">
        <f>IF(F72=-1,,E72+F72)</f>
        <v>0</v>
      </c>
      <c r="M72">
        <f>IF((I72-J71)&gt;1,J71+1,)</f>
        <v>0</v>
      </c>
      <c r="N72">
        <f>IF(M72=0,,I72-1)</f>
        <v>0</v>
      </c>
      <c r="O72" t="str">
        <f>IF(M72=0,"OK","Need")</f>
        <v>OK</v>
      </c>
      <c r="R72" t="str">
        <f>IF(P72="","",CONCATENATE(A72,"=",B72,",",C72,",",D72,",",E72,",",F72,",",G72,",",H72))</f>
        <v/>
      </c>
    </row>
    <row r="73" spans="1:18" ht="15" customHeight="1" x14ac:dyDescent="0.2">
      <c r="A73" s="1" t="s">
        <v>57</v>
      </c>
      <c r="B73">
        <v>392</v>
      </c>
      <c r="C73">
        <v>1</v>
      </c>
      <c r="D73">
        <v>0</v>
      </c>
      <c r="E73">
        <v>-1</v>
      </c>
      <c r="F73">
        <v>-1</v>
      </c>
      <c r="G73" t="s">
        <v>79</v>
      </c>
      <c r="H73" t="s">
        <v>81</v>
      </c>
      <c r="I73">
        <f>B73+1</f>
        <v>393</v>
      </c>
      <c r="J73">
        <f>B73+C73</f>
        <v>393</v>
      </c>
      <c r="K73">
        <f>IF(E73=-1,,E73+1)</f>
        <v>0</v>
      </c>
      <c r="L73">
        <f>IF(F73=-1,,E73+F73)</f>
        <v>0</v>
      </c>
      <c r="M73">
        <f>IF((I73-J72)&gt;1,J72+1,)</f>
        <v>0</v>
      </c>
      <c r="N73">
        <f>IF(M73=0,,I73-1)</f>
        <v>0</v>
      </c>
      <c r="O73" t="str">
        <f>IF(M73=0,"OK","Need")</f>
        <v>OK</v>
      </c>
      <c r="R73" t="str">
        <f>IF(P73="","",CONCATENATE(A73,"=",B73,",",C73,",",D73,",",E73,",",F73,",",G73,",",H73))</f>
        <v/>
      </c>
    </row>
    <row r="74" spans="1:18" ht="15" customHeight="1" x14ac:dyDescent="0.2">
      <c r="A74" s="1" t="s">
        <v>58</v>
      </c>
      <c r="B74">
        <v>393</v>
      </c>
      <c r="C74">
        <v>1</v>
      </c>
      <c r="D74">
        <v>0</v>
      </c>
      <c r="E74">
        <v>-1</v>
      </c>
      <c r="F74">
        <v>-1</v>
      </c>
      <c r="G74" t="s">
        <v>79</v>
      </c>
      <c r="H74" t="s">
        <v>81</v>
      </c>
      <c r="I74">
        <f>B74+1</f>
        <v>394</v>
      </c>
      <c r="J74">
        <f>B74+C74</f>
        <v>394</v>
      </c>
      <c r="K74">
        <f>IF(E74=-1,,E74+1)</f>
        <v>0</v>
      </c>
      <c r="L74">
        <f>IF(F74=-1,,E74+F74)</f>
        <v>0</v>
      </c>
      <c r="M74">
        <f>IF((I74-J73)&gt;1,J73+1,)</f>
        <v>0</v>
      </c>
      <c r="N74">
        <f>IF(M74=0,,I74-1)</f>
        <v>0</v>
      </c>
      <c r="O74" t="str">
        <f>IF(M74=0,"OK","Need")</f>
        <v>OK</v>
      </c>
      <c r="R74" t="str">
        <f>IF(P74="","",CONCATENATE(A74,"=",B74,",",C74,",",D74,",",E74,",",F74,",",G74,",",H74))</f>
        <v/>
      </c>
    </row>
    <row r="75" spans="1:18" s="2" customFormat="1" ht="15" x14ac:dyDescent="0.2">
      <c r="A75" s="7"/>
      <c r="C75" s="2">
        <f>J75-I75+1</f>
        <v>10</v>
      </c>
      <c r="I75" s="2">
        <v>395</v>
      </c>
      <c r="J75" s="2">
        <v>404</v>
      </c>
      <c r="O75" s="2" t="s">
        <v>117</v>
      </c>
      <c r="R75" t="str">
        <f>IF(P75="","",CONCATENATE(A75,"=",B75,",",C75,",",D75,",",E75,",",F75,",",G75,",",H75))</f>
        <v/>
      </c>
    </row>
    <row r="76" spans="1:18" ht="15" customHeight="1" x14ac:dyDescent="0.2">
      <c r="A76" s="1" t="s">
        <v>59</v>
      </c>
      <c r="B76">
        <v>404</v>
      </c>
      <c r="C76">
        <v>9</v>
      </c>
      <c r="D76">
        <v>4</v>
      </c>
      <c r="E76">
        <v>63</v>
      </c>
      <c r="F76">
        <v>5</v>
      </c>
      <c r="G76" t="s">
        <v>79</v>
      </c>
      <c r="H76" t="s">
        <v>81</v>
      </c>
      <c r="I76">
        <f>B76+1</f>
        <v>405</v>
      </c>
      <c r="J76">
        <f>B76+C76</f>
        <v>413</v>
      </c>
      <c r="K76">
        <f>IF(E76=-1,,E76+1)</f>
        <v>64</v>
      </c>
      <c r="L76">
        <f>IF(F76=-1,,E76+F76)</f>
        <v>68</v>
      </c>
      <c r="M76">
        <f>IF((I76-J74)&gt;1,J74+1,)</f>
        <v>395</v>
      </c>
      <c r="N76">
        <f>IF(M76=0,,I76-1)</f>
        <v>404</v>
      </c>
      <c r="O76" t="s">
        <v>102</v>
      </c>
      <c r="R76" t="str">
        <f>IF(P76="","",CONCATENATE(A76,"=",B76,",",C76,",",D76,",",E76,",",F76,",",G76,",",H76))</f>
        <v/>
      </c>
    </row>
    <row r="77" spans="1:18" s="2" customFormat="1" ht="15" x14ac:dyDescent="0.2">
      <c r="A77" s="7" t="s">
        <v>118</v>
      </c>
      <c r="B77" s="2">
        <f>I77-1</f>
        <v>413</v>
      </c>
      <c r="C77" s="2">
        <f>J77-B77</f>
        <v>9</v>
      </c>
      <c r="D77" s="2">
        <v>4</v>
      </c>
      <c r="E77" s="2">
        <v>-1</v>
      </c>
      <c r="F77" s="2">
        <v>-1</v>
      </c>
      <c r="G77" s="2" t="s">
        <v>79</v>
      </c>
      <c r="H77" s="2" t="s">
        <v>81</v>
      </c>
      <c r="I77" s="2">
        <v>414</v>
      </c>
      <c r="J77" s="2">
        <v>422</v>
      </c>
      <c r="K77" s="2">
        <f>IF(E77=-1,,E77+1)</f>
        <v>0</v>
      </c>
      <c r="L77" s="2">
        <f>IF(F77=-1,,E77+F77)</f>
        <v>0</v>
      </c>
      <c r="O77" s="2" t="s">
        <v>118</v>
      </c>
      <c r="P77" s="2" t="s">
        <v>272</v>
      </c>
      <c r="Q77" s="2" t="s">
        <v>262</v>
      </c>
      <c r="R77" t="str">
        <f>IF(P77="","",CONCATENATE(A77,"=",B77,",",C77,",",D77,",",E77,",",F77,",",G77,",",H77))</f>
        <v>DeployMove=413,9,4,-1,-1,Center,Middle</v>
      </c>
    </row>
    <row r="78" spans="1:18" ht="15" customHeight="1" x14ac:dyDescent="0.2">
      <c r="A78" s="1" t="s">
        <v>60</v>
      </c>
      <c r="B78">
        <v>422</v>
      </c>
      <c r="C78">
        <v>9</v>
      </c>
      <c r="D78">
        <v>4</v>
      </c>
      <c r="E78">
        <v>-1</v>
      </c>
      <c r="F78">
        <v>-1</v>
      </c>
      <c r="G78" t="s">
        <v>79</v>
      </c>
      <c r="H78" t="s">
        <v>81</v>
      </c>
      <c r="I78">
        <f>B78+1</f>
        <v>423</v>
      </c>
      <c r="J78">
        <f>B78+C78</f>
        <v>431</v>
      </c>
      <c r="K78">
        <f>IF(E78=-1,,E78+1)</f>
        <v>0</v>
      </c>
      <c r="L78">
        <f>IF(F78=-1,,E78+F78)</f>
        <v>0</v>
      </c>
      <c r="M78">
        <f>IF((I78-J76)&gt;1,J76+1,)</f>
        <v>414</v>
      </c>
      <c r="N78">
        <f>IF(M78=0,,I78-1)</f>
        <v>422</v>
      </c>
      <c r="O78" t="s">
        <v>102</v>
      </c>
      <c r="R78" t="str">
        <f>IF(P78="","",CONCATENATE(A78,"=",B78,",",C78,",",D78,",",E78,",",F78,",",G78,",",H78))</f>
        <v/>
      </c>
    </row>
    <row r="79" spans="1:18" ht="15" customHeight="1" x14ac:dyDescent="0.2">
      <c r="A79" s="1" t="s">
        <v>61</v>
      </c>
      <c r="B79">
        <v>431</v>
      </c>
      <c r="C79">
        <v>1</v>
      </c>
      <c r="D79">
        <v>0</v>
      </c>
      <c r="E79">
        <v>-1</v>
      </c>
      <c r="F79">
        <v>-1</v>
      </c>
      <c r="G79" t="s">
        <v>79</v>
      </c>
      <c r="H79" t="s">
        <v>81</v>
      </c>
      <c r="I79">
        <f>B79+1</f>
        <v>432</v>
      </c>
      <c r="J79">
        <f>B79+C79</f>
        <v>432</v>
      </c>
      <c r="K79">
        <f>IF(E79=-1,,E79+1)</f>
        <v>0</v>
      </c>
      <c r="L79">
        <f>IF(F79=-1,,E79+F79)</f>
        <v>0</v>
      </c>
      <c r="M79">
        <f>IF((I79-J78)&gt;1,J78+1,)</f>
        <v>0</v>
      </c>
      <c r="N79">
        <f>IF(M79=0,,I79-1)</f>
        <v>0</v>
      </c>
      <c r="O79" t="str">
        <f>IF(M79=0,"OK","Need")</f>
        <v>OK</v>
      </c>
      <c r="R79" t="str">
        <f>IF(P79="","",CONCATENATE(A79,"=",B79,",",C79,",",D79,",",E79,",",F79,",",G79,",",H79))</f>
        <v/>
      </c>
    </row>
    <row r="80" spans="1:18" s="2" customFormat="1" ht="15" x14ac:dyDescent="0.2">
      <c r="A80" s="7" t="s">
        <v>271</v>
      </c>
      <c r="B80" s="2">
        <f>I80-1</f>
        <v>432</v>
      </c>
      <c r="C80" s="2">
        <v>1</v>
      </c>
      <c r="D80" s="2">
        <v>0</v>
      </c>
      <c r="E80" s="2">
        <v>52</v>
      </c>
      <c r="F80" s="2">
        <v>1</v>
      </c>
      <c r="G80" s="2" t="s">
        <v>274</v>
      </c>
      <c r="H80" s="2" t="s">
        <v>277</v>
      </c>
      <c r="I80" s="2">
        <v>433</v>
      </c>
      <c r="J80" s="2">
        <v>433</v>
      </c>
      <c r="O80" s="2" t="s">
        <v>119</v>
      </c>
      <c r="P80" s="2" t="s">
        <v>264</v>
      </c>
      <c r="Q80" s="2" t="s">
        <v>276</v>
      </c>
      <c r="R80" t="str">
        <f>IF(P80="","",CONCATENATE(A80,"=",B80,",",C80,",",D80,",",E80,",",F80,",",G80,",",H80))</f>
        <v>NoRally=432,1,0,52,1,Center,Bottom</v>
      </c>
    </row>
    <row r="81" spans="1:18" s="2" customFormat="1" ht="15" x14ac:dyDescent="0.2">
      <c r="A81" s="7"/>
      <c r="C81" s="2">
        <f>J81-I81+1</f>
        <v>1</v>
      </c>
      <c r="I81" s="2">
        <v>434</v>
      </c>
      <c r="J81" s="2">
        <v>434</v>
      </c>
      <c r="O81" s="2" t="s">
        <v>120</v>
      </c>
      <c r="R81" t="str">
        <f>IF(P81="","",CONCATENATE(A81,"=",B81,",",C81,",",D81,",",E81,",",F81,",",G81,",",H81))</f>
        <v/>
      </c>
    </row>
    <row r="82" spans="1:18" s="2" customFormat="1" ht="15" x14ac:dyDescent="0.2">
      <c r="A82" s="7"/>
      <c r="C82" s="2">
        <f>J82-I82+1</f>
        <v>1</v>
      </c>
      <c r="I82" s="2">
        <v>435</v>
      </c>
      <c r="J82" s="2">
        <v>435</v>
      </c>
      <c r="O82" s="2" t="s">
        <v>121</v>
      </c>
      <c r="R82" t="str">
        <f>IF(P82="","",CONCATENATE(A82,"=",B82,",",C82,",",D82,",",E82,",",F82,",",G82,",",H82))</f>
        <v/>
      </c>
    </row>
    <row r="83" spans="1:18" ht="15" customHeight="1" x14ac:dyDescent="0.2">
      <c r="A83" s="1" t="s">
        <v>62</v>
      </c>
      <c r="B83">
        <v>435</v>
      </c>
      <c r="C83">
        <v>15</v>
      </c>
      <c r="D83">
        <v>4</v>
      </c>
      <c r="E83">
        <v>-1</v>
      </c>
      <c r="F83">
        <v>-1</v>
      </c>
      <c r="G83" t="s">
        <v>79</v>
      </c>
      <c r="H83" t="s">
        <v>81</v>
      </c>
      <c r="I83">
        <f>B83+1</f>
        <v>436</v>
      </c>
      <c r="J83">
        <f>B83+C83</f>
        <v>450</v>
      </c>
      <c r="K83">
        <f>IF(E83=-1,,E83+1)</f>
        <v>0</v>
      </c>
      <c r="L83">
        <f>IF(F83=-1,,E83+F83)</f>
        <v>0</v>
      </c>
      <c r="M83">
        <f>IF((I83-J79)&gt;1,J79+1,)</f>
        <v>433</v>
      </c>
      <c r="N83">
        <f>IF(M83=0,,I83-1)</f>
        <v>435</v>
      </c>
      <c r="O83" t="s">
        <v>102</v>
      </c>
      <c r="R83" t="str">
        <f>IF(P83="","",CONCATENATE(A83,"=",B83,",",C83,",",D83,",",E83,",",F83,",",G83,",",H83))</f>
        <v/>
      </c>
    </row>
    <row r="84" spans="1:18" ht="15" customHeight="1" x14ac:dyDescent="0.2">
      <c r="A84" s="1" t="s">
        <v>63</v>
      </c>
      <c r="B84">
        <v>450</v>
      </c>
      <c r="C84">
        <v>10</v>
      </c>
      <c r="D84">
        <v>4</v>
      </c>
      <c r="E84">
        <v>-1</v>
      </c>
      <c r="F84">
        <v>1</v>
      </c>
      <c r="G84" t="s">
        <v>79</v>
      </c>
      <c r="H84" t="s">
        <v>81</v>
      </c>
      <c r="I84">
        <f>B84+1</f>
        <v>451</v>
      </c>
      <c r="J84">
        <f>B84+C84</f>
        <v>460</v>
      </c>
      <c r="K84">
        <f>IF(E84=-1,,E84+1)</f>
        <v>0</v>
      </c>
      <c r="L84">
        <f>IF(F84=-1,,E84+F84)</f>
        <v>0</v>
      </c>
      <c r="M84">
        <f>IF((I84-J83)&gt;1,J83+1,)</f>
        <v>0</v>
      </c>
      <c r="N84">
        <f>IF(M84=0,,I84-1)</f>
        <v>0</v>
      </c>
      <c r="O84" t="s">
        <v>102</v>
      </c>
      <c r="R84" t="str">
        <f>IF(P84="","",CONCATENATE(A84,"=",B84,",",C84,",",D84,",",E84,",",F84,",",G84,",",H84))</f>
        <v/>
      </c>
    </row>
    <row r="85" spans="1:18" ht="15" customHeight="1" x14ac:dyDescent="0.2">
      <c r="A85" s="1" t="s">
        <v>64</v>
      </c>
      <c r="B85">
        <v>460</v>
      </c>
      <c r="C85">
        <v>10</v>
      </c>
      <c r="D85">
        <v>4</v>
      </c>
      <c r="E85">
        <v>-1</v>
      </c>
      <c r="F85">
        <v>-1</v>
      </c>
      <c r="G85" t="s">
        <v>79</v>
      </c>
      <c r="H85" t="s">
        <v>81</v>
      </c>
      <c r="I85">
        <f>B85+1</f>
        <v>461</v>
      </c>
      <c r="J85">
        <f>B85+C85</f>
        <v>470</v>
      </c>
      <c r="K85">
        <f>IF(E85=-1,,E85+1)</f>
        <v>0</v>
      </c>
      <c r="L85">
        <f>IF(F85=-1,,E85+F85)</f>
        <v>0</v>
      </c>
      <c r="M85">
        <f>IF((I85-J84)&gt;1,J84+1,)</f>
        <v>0</v>
      </c>
      <c r="N85">
        <f>IF(M85=0,,I85-1)</f>
        <v>0</v>
      </c>
      <c r="O85" t="str">
        <f>IF(M85=0,"OK","Need")</f>
        <v>OK</v>
      </c>
      <c r="R85" t="str">
        <f>IF(P85="","",CONCATENATE(A85,"=",B85,",",C85,",",D85,",",E85,",",F85,",",G85,",",H85))</f>
        <v/>
      </c>
    </row>
    <row r="86" spans="1:18" ht="15" customHeight="1" x14ac:dyDescent="0.2">
      <c r="A86" s="1" t="s">
        <v>65</v>
      </c>
      <c r="B86">
        <v>470</v>
      </c>
      <c r="C86">
        <v>10</v>
      </c>
      <c r="D86">
        <v>4</v>
      </c>
      <c r="E86">
        <v>-1</v>
      </c>
      <c r="F86">
        <v>-1</v>
      </c>
      <c r="G86" t="s">
        <v>79</v>
      </c>
      <c r="H86" t="s">
        <v>81</v>
      </c>
      <c r="I86">
        <f>B86+1</f>
        <v>471</v>
      </c>
      <c r="J86">
        <f>B86+C86</f>
        <v>480</v>
      </c>
      <c r="K86">
        <f>IF(E86=-1,,E86+1)</f>
        <v>0</v>
      </c>
      <c r="L86">
        <f>IF(F86=-1,,E86+F86)</f>
        <v>0</v>
      </c>
      <c r="M86">
        <f>IF((I86-J85)&gt;1,J85+1,)</f>
        <v>0</v>
      </c>
      <c r="N86">
        <f>IF(M86=0,,I86-1)</f>
        <v>0</v>
      </c>
      <c r="O86" t="str">
        <f>IF(M86=0,"OK","Need")</f>
        <v>OK</v>
      </c>
      <c r="R86" t="str">
        <f>IF(P86="","",CONCATENATE(A86,"=",B86,",",C86,",",D86,",",E86,",",F86,",",G86,",",H86))</f>
        <v/>
      </c>
    </row>
    <row r="87" spans="1:18" ht="15" customHeight="1" x14ac:dyDescent="0.2">
      <c r="A87" s="1" t="s">
        <v>66</v>
      </c>
      <c r="B87">
        <v>480</v>
      </c>
      <c r="C87">
        <v>8</v>
      </c>
      <c r="D87">
        <v>4</v>
      </c>
      <c r="E87">
        <v>-1</v>
      </c>
      <c r="F87">
        <v>-1</v>
      </c>
      <c r="G87" t="s">
        <v>79</v>
      </c>
      <c r="H87" t="s">
        <v>81</v>
      </c>
      <c r="I87">
        <f>B87+1</f>
        <v>481</v>
      </c>
      <c r="J87">
        <f>B87+C87</f>
        <v>488</v>
      </c>
      <c r="K87">
        <f>IF(E87=-1,,E87+1)</f>
        <v>0</v>
      </c>
      <c r="L87">
        <f>IF(F87=-1,,E87+F87)</f>
        <v>0</v>
      </c>
      <c r="M87">
        <f>IF((I87-J86)&gt;1,J86+1,)</f>
        <v>0</v>
      </c>
      <c r="N87">
        <f>IF(M87=0,,I87-1)</f>
        <v>0</v>
      </c>
      <c r="O87" t="s">
        <v>102</v>
      </c>
      <c r="R87" t="str">
        <f>IF(P87="","",CONCATENATE(A87,"=",B87,",",C87,",",D87,",",E87,",",F87,",",G87,",",H87))</f>
        <v/>
      </c>
    </row>
    <row r="88" spans="1:18" ht="15" customHeight="1" x14ac:dyDescent="0.2">
      <c r="A88" s="1" t="s">
        <v>67</v>
      </c>
      <c r="B88">
        <v>488</v>
      </c>
      <c r="C88">
        <v>8</v>
      </c>
      <c r="D88">
        <v>4</v>
      </c>
      <c r="E88">
        <v>516</v>
      </c>
      <c r="F88" s="2">
        <v>1</v>
      </c>
      <c r="G88" t="s">
        <v>79</v>
      </c>
      <c r="H88" t="s">
        <v>81</v>
      </c>
      <c r="I88">
        <f>B88+1</f>
        <v>489</v>
      </c>
      <c r="J88">
        <f>B88+C88</f>
        <v>496</v>
      </c>
      <c r="K88">
        <f>IF(E88=-1,,E88+1)</f>
        <v>517</v>
      </c>
      <c r="L88">
        <f>IF(F88=-1,,E88+F88)</f>
        <v>517</v>
      </c>
      <c r="M88">
        <f>IF((I88-J87)&gt;1,J87+1,)</f>
        <v>0</v>
      </c>
      <c r="N88">
        <f>IF(M88=0,,I88-1)</f>
        <v>0</v>
      </c>
      <c r="O88" t="s">
        <v>122</v>
      </c>
      <c r="P88" t="s">
        <v>101</v>
      </c>
      <c r="Q88">
        <v>-1</v>
      </c>
      <c r="R88" t="str">
        <f>IF(P88="","",CONCATENATE(A88,"=",B88,",",C88,",",D88,",",E88,",",F88,",",G88,",",H88))</f>
        <v>PsychicDominator=488,8,4,516,1,Center,Middle</v>
      </c>
    </row>
    <row r="89" spans="1:18" ht="15" customHeight="1" x14ac:dyDescent="0.2">
      <c r="A89" s="1" t="s">
        <v>68</v>
      </c>
      <c r="B89">
        <v>496</v>
      </c>
      <c r="C89">
        <v>8</v>
      </c>
      <c r="D89">
        <v>4</v>
      </c>
      <c r="E89">
        <v>515</v>
      </c>
      <c r="F89">
        <v>1</v>
      </c>
      <c r="G89" t="s">
        <v>79</v>
      </c>
      <c r="H89" t="s">
        <v>81</v>
      </c>
      <c r="I89">
        <f>B89+1</f>
        <v>497</v>
      </c>
      <c r="J89">
        <f>B89+C89</f>
        <v>504</v>
      </c>
      <c r="K89">
        <f>IF(E89=-1,,E89+1)</f>
        <v>516</v>
      </c>
      <c r="L89">
        <f>IF(F89=-1,,E89+F89)</f>
        <v>516</v>
      </c>
      <c r="M89">
        <f>IF((I89-J88)&gt;1,J88+1,)</f>
        <v>0</v>
      </c>
      <c r="N89">
        <f>IF(M89=0,,I89-1)</f>
        <v>0</v>
      </c>
      <c r="O89" t="str">
        <f>IF(M89=0,"OK","Need")</f>
        <v>OK</v>
      </c>
      <c r="R89" t="str">
        <f>IF(P89="","",CONCATENATE(A89,"=",B89,",",C89,",",D89,",",E89,",",F89,",",G89,",",H89))</f>
        <v/>
      </c>
    </row>
    <row r="90" spans="1:18" ht="15" customHeight="1" x14ac:dyDescent="0.2">
      <c r="A90" s="1" t="s">
        <v>69</v>
      </c>
      <c r="B90">
        <v>504</v>
      </c>
      <c r="C90">
        <v>8</v>
      </c>
      <c r="D90">
        <v>4</v>
      </c>
      <c r="E90">
        <v>512</v>
      </c>
      <c r="F90">
        <v>1</v>
      </c>
      <c r="G90" t="s">
        <v>79</v>
      </c>
      <c r="H90" t="s">
        <v>81</v>
      </c>
      <c r="I90">
        <f>B90+1</f>
        <v>505</v>
      </c>
      <c r="J90">
        <f>B90+C90</f>
        <v>512</v>
      </c>
      <c r="K90">
        <f>IF(E90=-1,,E90+1)</f>
        <v>513</v>
      </c>
      <c r="L90">
        <f>IF(F90=-1,,E90+F90)</f>
        <v>513</v>
      </c>
      <c r="M90">
        <f>IF((I90-J89)&gt;1,J89+1,)</f>
        <v>0</v>
      </c>
      <c r="N90">
        <f>IF(M90=0,,I90-1)</f>
        <v>0</v>
      </c>
      <c r="O90" t="str">
        <f>IF(M90=0,"OK","Need")</f>
        <v>OK</v>
      </c>
      <c r="R90" t="str">
        <f>IF(P90="","",CONCATENATE(A90,"=",B90,",",C90,",",D90,",",E90,",",F90,",",G90,",",H90))</f>
        <v/>
      </c>
    </row>
    <row r="91" spans="1:18" s="17" customFormat="1" x14ac:dyDescent="0.2">
      <c r="A91" s="17" t="s">
        <v>324</v>
      </c>
      <c r="B91" s="17">
        <f>I91-1</f>
        <v>517</v>
      </c>
      <c r="C91" s="17">
        <v>10</v>
      </c>
      <c r="D91" s="17">
        <f>IF(C91=1,0,4)</f>
        <v>4</v>
      </c>
      <c r="E91" s="17">
        <v>100</v>
      </c>
      <c r="F91" s="17">
        <v>10</v>
      </c>
      <c r="G91" s="17" t="s">
        <v>79</v>
      </c>
      <c r="H91" s="17" t="s">
        <v>81</v>
      </c>
      <c r="I91" s="17">
        <v>518</v>
      </c>
      <c r="J91" s="17">
        <f>B91+C91</f>
        <v>527</v>
      </c>
      <c r="K91" s="17">
        <f>IF(E91=-1,,E91+1)</f>
        <v>101</v>
      </c>
      <c r="L91" s="17">
        <f>IF(F91=-1,,E91+F91)</f>
        <v>110</v>
      </c>
      <c r="O91" s="17" t="s">
        <v>323</v>
      </c>
      <c r="P91" s="17" t="s">
        <v>105</v>
      </c>
      <c r="Q91" s="17" t="s">
        <v>321</v>
      </c>
      <c r="R91" s="17" t="str">
        <f>IF(P91="","",CONCATENATE(A91,"=",B91,",",C91,",",D91,",",E91,",",F91,",",G91,",",H91))</f>
        <v>StealCash=517,10,4,100,10,Center,Middle</v>
      </c>
    </row>
    <row r="92" spans="1:18" s="17" customFormat="1" ht="15" customHeight="1" x14ac:dyDescent="0.2">
      <c r="A92" s="20" t="s">
        <v>76</v>
      </c>
      <c r="B92" s="17">
        <f t="shared" ref="B92:B94" si="0">I92-1</f>
        <v>527</v>
      </c>
      <c r="C92" s="17">
        <v>10</v>
      </c>
      <c r="D92" s="17">
        <f t="shared" ref="D92:D94" si="1">IF(C92=1,0,4)</f>
        <v>4</v>
      </c>
      <c r="E92" s="17">
        <v>100</v>
      </c>
      <c r="F92" s="17">
        <v>10</v>
      </c>
      <c r="G92" s="17" t="s">
        <v>79</v>
      </c>
      <c r="H92" s="17" t="s">
        <v>81</v>
      </c>
      <c r="I92" s="17">
        <f>J91+1</f>
        <v>528</v>
      </c>
      <c r="J92" s="17">
        <f t="shared" ref="J92:J94" si="2">B92+C92</f>
        <v>537</v>
      </c>
      <c r="K92" s="17">
        <f t="shared" ref="K92:K94" si="3">IF(E92=-1,,E92+1)</f>
        <v>101</v>
      </c>
      <c r="L92" s="17">
        <f t="shared" ref="L92:L94" si="4">IF(F92=-1,,E92+F92)</f>
        <v>110</v>
      </c>
      <c r="O92" s="17" t="s">
        <v>322</v>
      </c>
      <c r="P92" s="17" t="s">
        <v>322</v>
      </c>
      <c r="Q92" s="17" t="str">
        <f>CONCATENATE("TS",A92)</f>
        <v>TSSabotage</v>
      </c>
      <c r="R92" s="17" t="str">
        <f>IF(P92="","",CONCATENATE(A92,"=",B92,",",C92,",",D92,",",E92,",",F92,",",G92,",",H92))</f>
        <v>Sabotage=527,10,4,100,10,Center,Middle</v>
      </c>
    </row>
    <row r="93" spans="1:18" s="17" customFormat="1" ht="15" customHeight="1" x14ac:dyDescent="0.2">
      <c r="A93" s="20" t="s">
        <v>72</v>
      </c>
      <c r="B93" s="17">
        <f t="shared" si="0"/>
        <v>537</v>
      </c>
      <c r="C93" s="17">
        <v>1</v>
      </c>
      <c r="D93" s="17">
        <f t="shared" si="1"/>
        <v>0</v>
      </c>
      <c r="E93" s="17">
        <v>-1</v>
      </c>
      <c r="F93" s="17">
        <v>-1</v>
      </c>
      <c r="G93" s="17" t="s">
        <v>79</v>
      </c>
      <c r="H93" s="17" t="s">
        <v>81</v>
      </c>
      <c r="I93" s="17">
        <f t="shared" ref="I93:I94" si="5">J92+1</f>
        <v>538</v>
      </c>
      <c r="J93" s="17">
        <f t="shared" si="2"/>
        <v>538</v>
      </c>
      <c r="K93" s="17">
        <f t="shared" si="3"/>
        <v>0</v>
      </c>
      <c r="L93" s="17">
        <f t="shared" si="4"/>
        <v>0</v>
      </c>
      <c r="O93" s="17" t="s">
        <v>322</v>
      </c>
      <c r="P93" s="17" t="s">
        <v>322</v>
      </c>
      <c r="Q93" s="17" t="str">
        <f>CONCATENATE("TS",A93)</f>
        <v>TSNoTogglePower</v>
      </c>
      <c r="R93" s="17" t="str">
        <f>IF(P93="","",CONCATENATE(A93,"=",B93,",",C93,",",D93,",",E93,",",F93,",",G93,",",H93))</f>
        <v>NoTogglePower=537,1,0,-1,-1,Center,Middle</v>
      </c>
    </row>
    <row r="94" spans="1:18" s="17" customFormat="1" x14ac:dyDescent="0.2">
      <c r="A94" s="16" t="s">
        <v>326</v>
      </c>
      <c r="B94" s="17">
        <f t="shared" si="0"/>
        <v>538</v>
      </c>
      <c r="C94" s="17">
        <v>20</v>
      </c>
      <c r="D94" s="17">
        <f t="shared" si="1"/>
        <v>4</v>
      </c>
      <c r="E94" s="17">
        <v>100</v>
      </c>
      <c r="F94" s="17">
        <v>10</v>
      </c>
      <c r="G94" s="17" t="s">
        <v>79</v>
      </c>
      <c r="H94" s="17" t="s">
        <v>81</v>
      </c>
      <c r="I94" s="17">
        <f t="shared" si="5"/>
        <v>539</v>
      </c>
      <c r="J94" s="17">
        <f t="shared" si="2"/>
        <v>558</v>
      </c>
      <c r="K94" s="17">
        <f t="shared" si="3"/>
        <v>101</v>
      </c>
      <c r="L94" s="17">
        <f t="shared" si="4"/>
        <v>110</v>
      </c>
      <c r="O94" s="17" t="s">
        <v>323</v>
      </c>
      <c r="P94" s="17" t="s">
        <v>327</v>
      </c>
      <c r="Q94" s="17" t="s">
        <v>325</v>
      </c>
      <c r="R94" s="17" t="str">
        <f>IF(P94="","",CONCATENATE(A94,"=",B94,",",C94,",",D94,",",E94,",",F94,",",G94,",",H94))</f>
        <v>RepairDepot=538,20,4,100,10,Center,Middle</v>
      </c>
    </row>
  </sheetData>
  <autoFilter ref="A1:R90">
    <sortState ref="A2:R92">
      <sortCondition ref="I1:I92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pane ySplit="1" topLeftCell="A67" activePane="bottomLeft" state="frozen"/>
      <selection pane="bottomLeft" activeCell="B8" sqref="B8"/>
    </sheetView>
  </sheetViews>
  <sheetFormatPr defaultRowHeight="14.25" x14ac:dyDescent="0.2"/>
  <cols>
    <col min="1" max="1" width="8.625" bestFit="1" customWidth="1"/>
    <col min="2" max="2" width="18.75" bestFit="1" customWidth="1"/>
    <col min="3" max="3" width="19.375" bestFit="1" customWidth="1"/>
    <col min="4" max="4" width="24.875" bestFit="1" customWidth="1"/>
  </cols>
  <sheetData>
    <row r="1" spans="1:4" x14ac:dyDescent="0.2">
      <c r="A1" s="9" t="s">
        <v>123</v>
      </c>
      <c r="B1" s="9" t="s">
        <v>124</v>
      </c>
      <c r="C1" s="9" t="s">
        <v>125</v>
      </c>
      <c r="D1" s="9" t="s">
        <v>252</v>
      </c>
    </row>
    <row r="2" spans="1:4" x14ac:dyDescent="0.2">
      <c r="A2" s="11" t="s">
        <v>126</v>
      </c>
      <c r="B2" s="11" t="s">
        <v>127</v>
      </c>
      <c r="C2" s="11" t="s">
        <v>127</v>
      </c>
      <c r="D2" s="10"/>
    </row>
    <row r="3" spans="1:4" x14ac:dyDescent="0.2">
      <c r="A3" s="11" t="s">
        <v>128</v>
      </c>
      <c r="B3" s="11" t="s">
        <v>18</v>
      </c>
      <c r="C3" s="11" t="s">
        <v>18</v>
      </c>
      <c r="D3" s="10"/>
    </row>
    <row r="4" spans="1:4" x14ac:dyDescent="0.2">
      <c r="A4" s="11" t="s">
        <v>129</v>
      </c>
      <c r="B4" s="11" t="s">
        <v>19</v>
      </c>
      <c r="C4" s="11" t="s">
        <v>19</v>
      </c>
      <c r="D4" s="10"/>
    </row>
    <row r="5" spans="1:4" x14ac:dyDescent="0.2">
      <c r="A5" s="11" t="s">
        <v>130</v>
      </c>
      <c r="B5" s="11" t="s">
        <v>23</v>
      </c>
      <c r="C5" s="11" t="s">
        <v>23</v>
      </c>
      <c r="D5" s="10"/>
    </row>
    <row r="6" spans="1:4" x14ac:dyDescent="0.2">
      <c r="A6" s="11" t="s">
        <v>131</v>
      </c>
      <c r="B6" s="11" t="s">
        <v>132</v>
      </c>
      <c r="C6" s="11" t="s">
        <v>25</v>
      </c>
      <c r="D6" s="10"/>
    </row>
    <row r="7" spans="1:4" x14ac:dyDescent="0.2">
      <c r="A7" s="11" t="s">
        <v>133</v>
      </c>
      <c r="B7" s="11" t="s">
        <v>20</v>
      </c>
      <c r="C7" s="11" t="s">
        <v>20</v>
      </c>
      <c r="D7" s="10"/>
    </row>
    <row r="8" spans="1:4" x14ac:dyDescent="0.2">
      <c r="A8" s="11" t="s">
        <v>134</v>
      </c>
      <c r="B8" s="11" t="s">
        <v>135</v>
      </c>
      <c r="C8" s="11" t="s">
        <v>59</v>
      </c>
      <c r="D8" s="10"/>
    </row>
    <row r="9" spans="1:4" x14ac:dyDescent="0.2">
      <c r="A9" s="11" t="s">
        <v>136</v>
      </c>
      <c r="B9" s="11" t="s">
        <v>17</v>
      </c>
      <c r="C9" s="11" t="s">
        <v>17</v>
      </c>
      <c r="D9" s="10"/>
    </row>
    <row r="10" spans="1:4" x14ac:dyDescent="0.2">
      <c r="A10" s="11" t="s">
        <v>137</v>
      </c>
      <c r="B10" s="11" t="s">
        <v>138</v>
      </c>
      <c r="C10" s="11" t="s">
        <v>17</v>
      </c>
      <c r="D10" s="10"/>
    </row>
    <row r="11" spans="1:4" x14ac:dyDescent="0.2">
      <c r="A11" s="11" t="s">
        <v>139</v>
      </c>
      <c r="B11" s="11" t="s">
        <v>140</v>
      </c>
      <c r="C11" s="11" t="s">
        <v>23</v>
      </c>
      <c r="D11" s="10"/>
    </row>
    <row r="12" spans="1:4" x14ac:dyDescent="0.2">
      <c r="A12" s="11" t="s">
        <v>141</v>
      </c>
      <c r="B12" s="11" t="s">
        <v>142</v>
      </c>
      <c r="C12" s="11" t="s">
        <v>30</v>
      </c>
      <c r="D12" s="10"/>
    </row>
    <row r="13" spans="1:4" x14ac:dyDescent="0.2">
      <c r="A13" s="11" t="s">
        <v>143</v>
      </c>
      <c r="B13" s="11" t="s">
        <v>30</v>
      </c>
      <c r="C13" s="11" t="s">
        <v>23</v>
      </c>
      <c r="D13" s="10"/>
    </row>
    <row r="14" spans="1:4" x14ac:dyDescent="0.2">
      <c r="A14" s="11" t="s">
        <v>144</v>
      </c>
      <c r="B14" s="11" t="s">
        <v>27</v>
      </c>
      <c r="C14" s="11" t="s">
        <v>27</v>
      </c>
      <c r="D14" s="10"/>
    </row>
    <row r="15" spans="1:4" x14ac:dyDescent="0.2">
      <c r="A15" s="11" t="s">
        <v>145</v>
      </c>
      <c r="B15" s="11" t="s">
        <v>28</v>
      </c>
      <c r="C15" s="11" t="s">
        <v>28</v>
      </c>
      <c r="D15" s="12" t="s">
        <v>256</v>
      </c>
    </row>
    <row r="16" spans="1:4" x14ac:dyDescent="0.2">
      <c r="A16" s="11" t="s">
        <v>146</v>
      </c>
      <c r="B16" s="11" t="s">
        <v>29</v>
      </c>
      <c r="C16" s="11" t="s">
        <v>29</v>
      </c>
      <c r="D16" s="10"/>
    </row>
    <row r="17" spans="1:4" x14ac:dyDescent="0.2">
      <c r="A17" s="11" t="s">
        <v>147</v>
      </c>
      <c r="B17" s="11" t="s">
        <v>32</v>
      </c>
      <c r="C17" s="11" t="s">
        <v>32</v>
      </c>
      <c r="D17" s="10"/>
    </row>
    <row r="18" spans="1:4" x14ac:dyDescent="0.2">
      <c r="A18" s="11" t="s">
        <v>148</v>
      </c>
      <c r="B18" s="11" t="s">
        <v>76</v>
      </c>
      <c r="C18" s="11" t="s">
        <v>149</v>
      </c>
      <c r="D18" s="10"/>
    </row>
    <row r="19" spans="1:4" x14ac:dyDescent="0.2">
      <c r="A19" s="11" t="s">
        <v>150</v>
      </c>
      <c r="B19" s="11" t="s">
        <v>70</v>
      </c>
      <c r="C19" s="11" t="s">
        <v>151</v>
      </c>
      <c r="D19" s="10"/>
    </row>
    <row r="20" spans="1:4" x14ac:dyDescent="0.2">
      <c r="A20" s="11" t="s">
        <v>152</v>
      </c>
      <c r="B20" s="11" t="s">
        <v>153</v>
      </c>
      <c r="C20" s="11" t="s">
        <v>154</v>
      </c>
      <c r="D20" s="10"/>
    </row>
    <row r="21" spans="1:4" x14ac:dyDescent="0.2">
      <c r="A21" s="11" t="s">
        <v>155</v>
      </c>
      <c r="B21" s="11" t="s">
        <v>156</v>
      </c>
      <c r="C21" s="11" t="s">
        <v>154</v>
      </c>
      <c r="D21" s="10"/>
    </row>
    <row r="22" spans="1:4" x14ac:dyDescent="0.2">
      <c r="A22" s="11" t="s">
        <v>157</v>
      </c>
      <c r="B22" s="11" t="s">
        <v>45</v>
      </c>
      <c r="C22" s="11" t="s">
        <v>45</v>
      </c>
      <c r="D22" s="10"/>
    </row>
    <row r="23" spans="1:4" x14ac:dyDescent="0.2">
      <c r="A23" s="11" t="s">
        <v>158</v>
      </c>
      <c r="B23" s="11" t="s">
        <v>159</v>
      </c>
      <c r="C23" s="11" t="s">
        <v>154</v>
      </c>
      <c r="D23" s="10"/>
    </row>
    <row r="24" spans="1:4" x14ac:dyDescent="0.2">
      <c r="A24" s="11" t="s">
        <v>160</v>
      </c>
      <c r="B24" s="11" t="s">
        <v>161</v>
      </c>
      <c r="C24" s="11" t="s">
        <v>154</v>
      </c>
      <c r="D24" s="10"/>
    </row>
    <row r="25" spans="1:4" x14ac:dyDescent="0.2">
      <c r="A25" s="11" t="s">
        <v>162</v>
      </c>
      <c r="B25" s="11" t="s">
        <v>163</v>
      </c>
      <c r="C25" s="11" t="s">
        <v>154</v>
      </c>
      <c r="D25" s="10"/>
    </row>
    <row r="26" spans="1:4" x14ac:dyDescent="0.2">
      <c r="A26" s="11" t="s">
        <v>164</v>
      </c>
      <c r="B26" s="11" t="s">
        <v>165</v>
      </c>
      <c r="C26" s="11" t="s">
        <v>154</v>
      </c>
      <c r="D26" s="10"/>
    </row>
    <row r="27" spans="1:4" x14ac:dyDescent="0.2">
      <c r="A27" s="11" t="s">
        <v>166</v>
      </c>
      <c r="B27" s="11" t="s">
        <v>167</v>
      </c>
      <c r="C27" s="11" t="s">
        <v>154</v>
      </c>
      <c r="D27" s="10"/>
    </row>
    <row r="28" spans="1:4" x14ac:dyDescent="0.2">
      <c r="A28" s="11" t="s">
        <v>168</v>
      </c>
      <c r="B28" s="11" t="s">
        <v>169</v>
      </c>
      <c r="C28" s="11" t="s">
        <v>169</v>
      </c>
      <c r="D28" s="10"/>
    </row>
    <row r="29" spans="1:4" x14ac:dyDescent="0.2">
      <c r="A29" s="11" t="s">
        <v>170</v>
      </c>
      <c r="B29" s="11" t="s">
        <v>171</v>
      </c>
      <c r="C29" s="11" t="s">
        <v>151</v>
      </c>
      <c r="D29" s="10"/>
    </row>
    <row r="30" spans="1:4" x14ac:dyDescent="0.2">
      <c r="A30" s="11" t="s">
        <v>172</v>
      </c>
      <c r="B30" s="11" t="s">
        <v>173</v>
      </c>
      <c r="C30" s="11" t="s">
        <v>174</v>
      </c>
      <c r="D30" s="10"/>
    </row>
    <row r="31" spans="1:4" x14ac:dyDescent="0.2">
      <c r="A31" s="11" t="s">
        <v>175</v>
      </c>
      <c r="B31" s="11" t="s">
        <v>176</v>
      </c>
      <c r="C31" s="11" t="s">
        <v>177</v>
      </c>
      <c r="D31" s="10"/>
    </row>
    <row r="32" spans="1:4" x14ac:dyDescent="0.2">
      <c r="A32" s="11" t="s">
        <v>178</v>
      </c>
      <c r="B32" s="11" t="s">
        <v>26</v>
      </c>
      <c r="C32" s="11" t="s">
        <v>26</v>
      </c>
      <c r="D32" s="10"/>
    </row>
    <row r="33" spans="1:4" x14ac:dyDescent="0.2">
      <c r="A33" s="11" t="s">
        <v>179</v>
      </c>
      <c r="B33" s="11" t="s">
        <v>24</v>
      </c>
      <c r="C33" s="11" t="s">
        <v>24</v>
      </c>
      <c r="D33" s="10"/>
    </row>
    <row r="34" spans="1:4" x14ac:dyDescent="0.2">
      <c r="A34" s="11" t="s">
        <v>180</v>
      </c>
      <c r="B34" s="11" t="s">
        <v>181</v>
      </c>
      <c r="C34" s="11" t="s">
        <v>32</v>
      </c>
      <c r="D34" s="10"/>
    </row>
    <row r="35" spans="1:4" x14ac:dyDescent="0.2">
      <c r="A35" s="11" t="s">
        <v>182</v>
      </c>
      <c r="B35" s="11" t="s">
        <v>46</v>
      </c>
      <c r="C35" s="11" t="s">
        <v>151</v>
      </c>
      <c r="D35" s="10"/>
    </row>
    <row r="36" spans="1:4" x14ac:dyDescent="0.2">
      <c r="A36" s="11" t="s">
        <v>183</v>
      </c>
      <c r="B36" s="11" t="s">
        <v>72</v>
      </c>
      <c r="C36" s="11" t="s">
        <v>151</v>
      </c>
      <c r="D36" s="10"/>
    </row>
    <row r="37" spans="1:4" x14ac:dyDescent="0.2">
      <c r="A37" s="11" t="s">
        <v>184</v>
      </c>
      <c r="B37" s="11" t="s">
        <v>185</v>
      </c>
      <c r="C37" s="11" t="s">
        <v>23</v>
      </c>
      <c r="D37" s="12" t="s">
        <v>254</v>
      </c>
    </row>
    <row r="38" spans="1:4" x14ac:dyDescent="0.2">
      <c r="A38" s="11" t="s">
        <v>186</v>
      </c>
      <c r="B38" s="11" t="s">
        <v>187</v>
      </c>
      <c r="C38" s="11" t="s">
        <v>154</v>
      </c>
      <c r="D38" s="12" t="s">
        <v>255</v>
      </c>
    </row>
    <row r="39" spans="1:4" x14ac:dyDescent="0.2">
      <c r="A39" s="11" t="s">
        <v>188</v>
      </c>
      <c r="B39" s="11" t="s">
        <v>47</v>
      </c>
      <c r="C39" s="11" t="s">
        <v>47</v>
      </c>
      <c r="D39" s="10"/>
    </row>
    <row r="40" spans="1:4" x14ac:dyDescent="0.2">
      <c r="A40" s="11" t="s">
        <v>189</v>
      </c>
      <c r="B40" s="11" t="s">
        <v>42</v>
      </c>
      <c r="C40" s="11" t="s">
        <v>42</v>
      </c>
      <c r="D40" s="10"/>
    </row>
    <row r="41" spans="1:4" x14ac:dyDescent="0.2">
      <c r="A41" s="11" t="s">
        <v>190</v>
      </c>
      <c r="B41" s="11" t="s">
        <v>191</v>
      </c>
      <c r="C41" s="11" t="s">
        <v>191</v>
      </c>
      <c r="D41" s="10"/>
    </row>
    <row r="42" spans="1:4" x14ac:dyDescent="0.2">
      <c r="A42" s="11" t="s">
        <v>192</v>
      </c>
      <c r="B42" s="11" t="s">
        <v>193</v>
      </c>
      <c r="C42" s="11" t="s">
        <v>191</v>
      </c>
      <c r="D42" s="10"/>
    </row>
    <row r="43" spans="1:4" x14ac:dyDescent="0.2">
      <c r="A43" s="11" t="s">
        <v>194</v>
      </c>
      <c r="B43" s="11" t="s">
        <v>195</v>
      </c>
      <c r="C43" s="11" t="s">
        <v>195</v>
      </c>
      <c r="D43" s="10"/>
    </row>
    <row r="44" spans="1:4" x14ac:dyDescent="0.2">
      <c r="A44" s="11" t="s">
        <v>196</v>
      </c>
      <c r="B44" s="11" t="s">
        <v>197</v>
      </c>
      <c r="C44" s="11" t="s">
        <v>151</v>
      </c>
      <c r="D44" s="10"/>
    </row>
    <row r="45" spans="1:4" x14ac:dyDescent="0.2">
      <c r="A45" s="11" t="s">
        <v>198</v>
      </c>
      <c r="B45" s="11" t="s">
        <v>199</v>
      </c>
      <c r="C45" s="11" t="s">
        <v>151</v>
      </c>
      <c r="D45" s="10"/>
    </row>
    <row r="46" spans="1:4" x14ac:dyDescent="0.2">
      <c r="A46" s="11" t="s">
        <v>200</v>
      </c>
      <c r="B46" s="11" t="s">
        <v>201</v>
      </c>
      <c r="C46" s="11" t="s">
        <v>151</v>
      </c>
      <c r="D46" s="10"/>
    </row>
    <row r="47" spans="1:4" x14ac:dyDescent="0.2">
      <c r="A47" s="11" t="s">
        <v>202</v>
      </c>
      <c r="B47" s="11" t="s">
        <v>203</v>
      </c>
      <c r="C47" s="11" t="s">
        <v>151</v>
      </c>
      <c r="D47" s="10"/>
    </row>
    <row r="48" spans="1:4" x14ac:dyDescent="0.2">
      <c r="A48" s="11" t="s">
        <v>204</v>
      </c>
      <c r="B48" s="11" t="s">
        <v>205</v>
      </c>
      <c r="C48" s="11" t="s">
        <v>151</v>
      </c>
      <c r="D48" s="10"/>
    </row>
    <row r="49" spans="1:4" x14ac:dyDescent="0.2">
      <c r="A49" s="11" t="s">
        <v>206</v>
      </c>
      <c r="B49" s="11" t="s">
        <v>207</v>
      </c>
      <c r="C49" s="11" t="s">
        <v>151</v>
      </c>
      <c r="D49" s="10"/>
    </row>
    <row r="50" spans="1:4" x14ac:dyDescent="0.2">
      <c r="A50" s="11" t="s">
        <v>208</v>
      </c>
      <c r="B50" s="11" t="s">
        <v>209</v>
      </c>
      <c r="C50" s="11" t="s">
        <v>154</v>
      </c>
      <c r="D50" s="10"/>
    </row>
    <row r="51" spans="1:4" x14ac:dyDescent="0.2">
      <c r="A51" s="11" t="s">
        <v>210</v>
      </c>
      <c r="B51" s="11" t="s">
        <v>211</v>
      </c>
      <c r="C51" s="11" t="s">
        <v>151</v>
      </c>
      <c r="D51" s="10"/>
    </row>
    <row r="52" spans="1:4" x14ac:dyDescent="0.2">
      <c r="A52" s="11" t="s">
        <v>212</v>
      </c>
      <c r="B52" s="11" t="s">
        <v>213</v>
      </c>
      <c r="C52" s="11" t="s">
        <v>151</v>
      </c>
      <c r="D52" s="10"/>
    </row>
    <row r="53" spans="1:4" x14ac:dyDescent="0.2">
      <c r="A53" s="11" t="s">
        <v>214</v>
      </c>
      <c r="B53" s="11" t="s">
        <v>215</v>
      </c>
      <c r="C53" s="11" t="s">
        <v>151</v>
      </c>
      <c r="D53" s="10"/>
    </row>
    <row r="54" spans="1:4" x14ac:dyDescent="0.2">
      <c r="A54" s="11" t="s">
        <v>216</v>
      </c>
      <c r="B54" s="11" t="s">
        <v>217</v>
      </c>
      <c r="C54" s="11" t="s">
        <v>25</v>
      </c>
      <c r="D54" s="10"/>
    </row>
    <row r="55" spans="1:4" x14ac:dyDescent="0.2">
      <c r="A55" s="11" t="s">
        <v>218</v>
      </c>
      <c r="B55" s="11" t="s">
        <v>34</v>
      </c>
      <c r="C55" s="11" t="s">
        <v>34</v>
      </c>
      <c r="D55" s="10"/>
    </row>
    <row r="56" spans="1:4" x14ac:dyDescent="0.2">
      <c r="A56" s="11" t="s">
        <v>219</v>
      </c>
      <c r="B56" s="11" t="s">
        <v>220</v>
      </c>
      <c r="C56" s="11" t="s">
        <v>19</v>
      </c>
      <c r="D56" s="10"/>
    </row>
    <row r="57" spans="1:4" x14ac:dyDescent="0.2">
      <c r="A57" s="11" t="s">
        <v>221</v>
      </c>
      <c r="B57" s="11" t="s">
        <v>43</v>
      </c>
      <c r="C57" s="11" t="s">
        <v>149</v>
      </c>
      <c r="D57" s="10"/>
    </row>
    <row r="58" spans="1:4" x14ac:dyDescent="0.2">
      <c r="A58" s="11" t="s">
        <v>222</v>
      </c>
      <c r="B58" s="11" t="s">
        <v>223</v>
      </c>
      <c r="C58" s="11" t="s">
        <v>149</v>
      </c>
      <c r="D58" s="10"/>
    </row>
    <row r="59" spans="1:4" x14ac:dyDescent="0.2">
      <c r="A59" s="11" t="s">
        <v>224</v>
      </c>
      <c r="B59" s="11" t="s">
        <v>225</v>
      </c>
      <c r="C59" s="11" t="s">
        <v>225</v>
      </c>
      <c r="D59" s="10"/>
    </row>
    <row r="60" spans="1:4" x14ac:dyDescent="0.2">
      <c r="A60" s="11" t="s">
        <v>226</v>
      </c>
      <c r="B60" s="11" t="s">
        <v>227</v>
      </c>
      <c r="C60" s="11" t="s">
        <v>154</v>
      </c>
      <c r="D60" s="10"/>
    </row>
    <row r="61" spans="1:4" x14ac:dyDescent="0.2">
      <c r="A61" s="11" t="s">
        <v>228</v>
      </c>
      <c r="B61" s="11" t="s">
        <v>229</v>
      </c>
      <c r="C61" s="11" t="s">
        <v>154</v>
      </c>
      <c r="D61" s="10"/>
    </row>
    <row r="62" spans="1:4" x14ac:dyDescent="0.2">
      <c r="A62" s="11" t="s">
        <v>230</v>
      </c>
      <c r="B62" s="11" t="s">
        <v>231</v>
      </c>
      <c r="C62" s="11" t="s">
        <v>232</v>
      </c>
      <c r="D62" s="10"/>
    </row>
    <row r="63" spans="1:4" x14ac:dyDescent="0.2">
      <c r="A63" s="11" t="s">
        <v>233</v>
      </c>
      <c r="B63" s="11" t="s">
        <v>234</v>
      </c>
      <c r="C63" s="11" t="s">
        <v>17</v>
      </c>
      <c r="D63" s="10"/>
    </row>
    <row r="64" spans="1:4" x14ac:dyDescent="0.2">
      <c r="A64" s="11" t="s">
        <v>235</v>
      </c>
      <c r="B64" s="11" t="s">
        <v>236</v>
      </c>
      <c r="C64" s="11" t="s">
        <v>237</v>
      </c>
      <c r="D64" s="12" t="s">
        <v>253</v>
      </c>
    </row>
    <row r="65" spans="1:4" x14ac:dyDescent="0.2">
      <c r="A65" s="11" t="s">
        <v>238</v>
      </c>
      <c r="B65" s="11" t="s">
        <v>239</v>
      </c>
      <c r="C65" s="11" t="s">
        <v>237</v>
      </c>
      <c r="D65" s="10"/>
    </row>
    <row r="66" spans="1:4" x14ac:dyDescent="0.2">
      <c r="A66" s="11" t="s">
        <v>240</v>
      </c>
      <c r="B66" s="11" t="s">
        <v>44</v>
      </c>
      <c r="C66" s="11" t="s">
        <v>149</v>
      </c>
      <c r="D66" s="10"/>
    </row>
    <row r="67" spans="1:4" x14ac:dyDescent="0.2">
      <c r="A67" s="11" t="s">
        <v>241</v>
      </c>
      <c r="B67" s="11" t="s">
        <v>242</v>
      </c>
      <c r="C67" s="11" t="s">
        <v>195</v>
      </c>
      <c r="D67" s="10"/>
    </row>
    <row r="68" spans="1:4" x14ac:dyDescent="0.2">
      <c r="A68" s="11" t="s">
        <v>243</v>
      </c>
      <c r="B68" s="11" t="s">
        <v>67</v>
      </c>
      <c r="C68" s="11" t="s">
        <v>67</v>
      </c>
      <c r="D68" s="10"/>
    </row>
    <row r="69" spans="1:4" x14ac:dyDescent="0.2">
      <c r="A69" s="11" t="s">
        <v>244</v>
      </c>
      <c r="B69" s="11" t="s">
        <v>69</v>
      </c>
      <c r="C69" s="11" t="s">
        <v>69</v>
      </c>
      <c r="D69" s="10"/>
    </row>
    <row r="70" spans="1:4" x14ac:dyDescent="0.2">
      <c r="A70" s="11" t="s">
        <v>245</v>
      </c>
      <c r="B70" s="11" t="s">
        <v>246</v>
      </c>
      <c r="C70" s="11" t="s">
        <v>246</v>
      </c>
      <c r="D70" s="10"/>
    </row>
    <row r="71" spans="1:4" x14ac:dyDescent="0.2">
      <c r="A71" s="11" t="s">
        <v>247</v>
      </c>
      <c r="B71" s="11" t="s">
        <v>63</v>
      </c>
      <c r="C71" s="11" t="s">
        <v>63</v>
      </c>
      <c r="D71" s="10"/>
    </row>
    <row r="72" spans="1:4" x14ac:dyDescent="0.2">
      <c r="A72" s="11" t="s">
        <v>248</v>
      </c>
      <c r="B72" s="11" t="s">
        <v>64</v>
      </c>
      <c r="C72" s="11" t="s">
        <v>64</v>
      </c>
      <c r="D72" s="10"/>
    </row>
    <row r="73" spans="1:4" x14ac:dyDescent="0.2">
      <c r="A73" s="11" t="s">
        <v>249</v>
      </c>
      <c r="B73" s="11" t="s">
        <v>250</v>
      </c>
      <c r="C73" s="11" t="s">
        <v>250</v>
      </c>
      <c r="D73" s="10"/>
    </row>
    <row r="74" spans="1:4" x14ac:dyDescent="0.2">
      <c r="A74" s="11" t="s">
        <v>251</v>
      </c>
      <c r="B74" s="11" t="s">
        <v>68</v>
      </c>
      <c r="C74" s="11" t="s">
        <v>68</v>
      </c>
      <c r="D74" s="10"/>
    </row>
    <row r="75" spans="1:4" x14ac:dyDescent="0.2">
      <c r="A75" s="10"/>
      <c r="B75" s="10"/>
      <c r="C75" s="10"/>
      <c r="D75" s="10"/>
    </row>
  </sheetData>
  <autoFilter ref="A1:D74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</vt:lpstr>
      <vt:lpstr>Mouse.sha</vt:lpstr>
      <vt:lpstr>Actions</vt:lpstr>
    </vt:vector>
  </TitlesOfParts>
  <Company>XJTU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Yuexin</dc:creator>
  <cp:lastModifiedBy>Huang Yuexin</cp:lastModifiedBy>
  <dcterms:created xsi:type="dcterms:W3CDTF">2018-07-04T04:15:33Z</dcterms:created>
  <dcterms:modified xsi:type="dcterms:W3CDTF">2018-07-07T15:23:01Z</dcterms:modified>
</cp:coreProperties>
</file>