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ztián\Desktop\Egyetem\Rendszerfejlesztes\webshop\docs\M1\"/>
    </mc:Choice>
  </mc:AlternateContent>
  <xr:revisionPtr revIDLastSave="0" documentId="13_ncr:1_{24882209-3B6A-415E-9A5F-DE389FF21E33}" xr6:coauthVersionLast="47" xr6:coauthVersionMax="47" xr10:uidLastSave="{00000000-0000-0000-0000-000000000000}"/>
  <bookViews>
    <workbookView xWindow="1008" yWindow="-108" windowWidth="22140" windowHeight="13176" xr2:uid="{ABF5747E-6A53-4763-A91F-CBD6FEEF575E}"/>
  </bookViews>
  <sheets>
    <sheet name="Munka1" sheetId="1" r:id="rId1"/>
  </sheets>
  <externalReferences>
    <externalReference r:id="rId2"/>
  </externalReferences>
  <definedNames>
    <definedName name="Proj">Munka1!$C$7</definedName>
    <definedName name="Project_start">Munka1!$C$7</definedName>
    <definedName name="task_end" localSheetId="0">'[1]Gantt-diagram'!$E1</definedName>
    <definedName name="task_progress" localSheetId="0">'[1]Gantt-diagram'!#REF!</definedName>
    <definedName name="task_start" localSheetId="0">'[1]Gantt-diagram'!$D1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7" i="1" l="1"/>
  <c r="E60" i="1"/>
  <c r="E61" i="1"/>
  <c r="E62" i="1"/>
  <c r="E63" i="1"/>
  <c r="E64" i="1"/>
  <c r="E65" i="1"/>
  <c r="E66" i="1"/>
  <c r="E59" i="1"/>
  <c r="E57" i="1"/>
  <c r="E58" i="1"/>
  <c r="E56" i="1"/>
  <c r="E54" i="1"/>
  <c r="E43" i="1"/>
  <c r="E44" i="1"/>
  <c r="E45" i="1"/>
  <c r="E46" i="1"/>
  <c r="E47" i="1"/>
  <c r="E48" i="1"/>
  <c r="E49" i="1"/>
  <c r="E50" i="1"/>
  <c r="E51" i="1"/>
  <c r="E52" i="1"/>
  <c r="E53" i="1"/>
  <c r="E42" i="1"/>
  <c r="E41" i="1"/>
  <c r="E40" i="1"/>
  <c r="E39" i="1"/>
  <c r="E37" i="1"/>
  <c r="E36" i="1"/>
  <c r="E38" i="1"/>
  <c r="E35" i="1"/>
  <c r="E34" i="1"/>
  <c r="E33" i="1"/>
  <c r="E32" i="1"/>
  <c r="E30" i="1"/>
  <c r="E29" i="1"/>
  <c r="E28" i="1"/>
  <c r="E27" i="1"/>
  <c r="E26" i="1"/>
  <c r="E25" i="1"/>
  <c r="E31" i="1"/>
  <c r="E23" i="1"/>
  <c r="E22" i="1"/>
  <c r="E21" i="1"/>
  <c r="E24" i="1"/>
  <c r="E19" i="1"/>
  <c r="E18" i="1" l="1"/>
  <c r="E17" i="1"/>
  <c r="E16" i="1"/>
  <c r="E15" i="1"/>
  <c r="E14" i="1"/>
  <c r="E13" i="1"/>
  <c r="C67" i="1"/>
  <c r="C66" i="1"/>
  <c r="C65" i="1"/>
  <c r="C64" i="1"/>
  <c r="C63" i="1"/>
  <c r="C62" i="1"/>
  <c r="C61" i="1"/>
  <c r="C60" i="1"/>
  <c r="C59" i="1"/>
  <c r="C58" i="1"/>
  <c r="C57" i="1"/>
  <c r="C56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19" i="1"/>
  <c r="C18" i="1"/>
  <c r="C17" i="1"/>
  <c r="C16" i="1"/>
  <c r="C15" i="1"/>
  <c r="C14" i="1"/>
  <c r="C13" i="1"/>
  <c r="E11" i="1"/>
  <c r="E10" i="1"/>
  <c r="C11" i="1"/>
  <c r="C10" i="1"/>
  <c r="G8" i="1" l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BJ8" i="1" s="1"/>
  <c r="BK8" i="1" s="1"/>
  <c r="BL8" i="1" s="1"/>
  <c r="BM8" i="1" s="1"/>
  <c r="BN8" i="1" s="1"/>
  <c r="BO8" i="1" s="1"/>
  <c r="BP8" i="1" s="1"/>
  <c r="BQ8" i="1" s="1"/>
  <c r="BR8" i="1" s="1"/>
  <c r="BS8" i="1" s="1"/>
  <c r="BT8" i="1" s="1"/>
  <c r="BU8" i="1" s="1"/>
  <c r="BV8" i="1" s="1"/>
  <c r="BW8" i="1" s="1"/>
  <c r="BX8" i="1" s="1"/>
  <c r="BY8" i="1" s="1"/>
  <c r="BZ8" i="1" s="1"/>
  <c r="CA8" i="1" s="1"/>
  <c r="CB8" i="1" s="1"/>
  <c r="CC8" i="1" s="1"/>
  <c r="CD8" i="1" s="1"/>
</calcChain>
</file>

<file path=xl/sharedStrings.xml><?xml version="1.0" encoding="utf-8"?>
<sst xmlns="http://schemas.openxmlformats.org/spreadsheetml/2006/main" count="74" uniqueCount="74">
  <si>
    <t>Projekt kezdete:</t>
  </si>
  <si>
    <t>Projekt neve:</t>
  </si>
  <si>
    <t>Webshop</t>
  </si>
  <si>
    <t>Felelős</t>
  </si>
  <si>
    <t>Kezdete</t>
  </si>
  <si>
    <t>Vége</t>
  </si>
  <si>
    <t>1. Mérföldkő</t>
  </si>
  <si>
    <t>8.1.1. Projektterv kitöltése</t>
  </si>
  <si>
    <t>8.1.2. Bemutató elkészítése</t>
  </si>
  <si>
    <t>2. Mérföldkő</t>
  </si>
  <si>
    <t>8.2.1. Use Case diagram</t>
  </si>
  <si>
    <t>8.2.2. Class diagram</t>
  </si>
  <si>
    <t>8.2.3. Sequence diagram</t>
  </si>
  <si>
    <t>8.2.4. Egyed-kapcsolat diagram adatbázishoz</t>
  </si>
  <si>
    <t>8.2.5. Package diagram</t>
  </si>
  <si>
    <t>8.2.6. Képernyőtervek</t>
  </si>
  <si>
    <t>8.2.7. Bemutató elkészítése</t>
  </si>
  <si>
    <t>3. Mérföldkő</t>
  </si>
  <si>
    <t>Feladat</t>
  </si>
  <si>
    <t>8.3.1. Felhasználók kezelése (admin, felhasználó) (CR)</t>
  </si>
  <si>
    <t>8.3.2. Felhasználók kezelése (admin, felhasználó) (U)</t>
  </si>
  <si>
    <t>8.3.3. Felhasználók kezelése (admin, felhasználó) (D)</t>
  </si>
  <si>
    <t>8.3.4. Felhasználók kezeléséhez szükséges adatok létrehozása az adatbázisban</t>
  </si>
  <si>
    <t>8.3.5. Regisztációs felület létrehozása</t>
  </si>
  <si>
    <t>8.3.6. Bejelentkezési felület letrehozása</t>
  </si>
  <si>
    <t>8.3.7. Jogosultsági szintek kialakítása</t>
  </si>
  <si>
    <t>8.3.8. Felhasználói munkamenet kialakítása a létrehozott felhasználói szintekkel</t>
  </si>
  <si>
    <t>8.3.9. Webshop kezelése (CR)</t>
  </si>
  <si>
    <t>8.3.10. Webshop kezelése (UD)</t>
  </si>
  <si>
    <t>8.3.11. Webshophoz szükséges adatok létrehozása az adatbázisban</t>
  </si>
  <si>
    <t>8.3.12. Webshopra feltölthető eladandó árucikkek kezelése (CR)</t>
  </si>
  <si>
    <t>8.3.13. Webshopra feltölthető eladandó árucikkek kezelése (U)</t>
  </si>
  <si>
    <t>8.3.14. Webshopra feltölthető eladandó árucikkek kezelése (D)</t>
  </si>
  <si>
    <t>8.3.15. Webshopban megjelenő árucikkek kezeléséhez szükséges adatok létrehozása az adatbázisban</t>
  </si>
  <si>
    <t>8.3.16. Kosár kezelése (CR)</t>
  </si>
  <si>
    <t>8.3.17. Kosár kezelése (UD)</t>
  </si>
  <si>
    <t>8.3.18. Kosár kezeléséhez szükséges adatok létrehozása adatbázisban</t>
  </si>
  <si>
    <t>8.3.21. Biztonsági mentés automatikus létrehozása</t>
  </si>
  <si>
    <t>8.3.22. Tesztelési dokumentum a felhasználók kezeléséről</t>
  </si>
  <si>
    <t>8.3.23. Tesztelési dokumentum a felhasználók kezeléséről adatbázis szinten</t>
  </si>
  <si>
    <t>8.3.24. Tesztelési dokumentum a regisztráció funkcióról</t>
  </si>
  <si>
    <t>8.3.25. Tesztelési dokumentum a bejelentkezés funkcióról</t>
  </si>
  <si>
    <t>8.3.26. Tesztelési dokumentum a felhasználói munkamenetről</t>
  </si>
  <si>
    <t>8.3.27. Tesztelési dokumentum a webshop kezelése</t>
  </si>
  <si>
    <t>8.3.28. Tesztelési dokumentum a webshopban megjelenő árucikkek kezeléséről</t>
  </si>
  <si>
    <t>8.3.29. Tesztelési dokumentum a webshopban megjelenő árucikkek kezeléséről adatbázis szinten</t>
  </si>
  <si>
    <t>8.3.30. Tesztelési dokumentum a kosár funkcióról</t>
  </si>
  <si>
    <t>8.3.31. Tesztelési dokumentum a navigációs menüsor funkcióról</t>
  </si>
  <si>
    <t>8.3.32. Tesztelési dokumentum a lábrész funkcióról</t>
  </si>
  <si>
    <t>8.3.33. Tesztelési dokumentum az automatikus biztonsági mentésről</t>
  </si>
  <si>
    <t>8.3.34. A prototípus kitelepítése éles környezetbe</t>
  </si>
  <si>
    <t>4. Mérföldkő</t>
  </si>
  <si>
    <t>8.4.1. Javított minőségű prototípus új funkciókkal</t>
  </si>
  <si>
    <t>8.4.2. Javított minőségű prototípus javított funkciókkal</t>
  </si>
  <si>
    <t>8.4.3. Javított minőségű prototípus a korábbi hiányzó funkciókkal</t>
  </si>
  <si>
    <t>8.4.4. Felhasználói munkamenet tesztelése (TR)</t>
  </si>
  <si>
    <t>8.4.5. Webshop kezelésének tesztelése (TR)</t>
  </si>
  <si>
    <t>8.4.6. Árucikkek kezelésének tesztelése (TR)</t>
  </si>
  <si>
    <t>8.4.7. Bejelentkezés tesztelése (TR)</t>
  </si>
  <si>
    <t>8.4.8. Regisztráció tesztelése (TR)</t>
  </si>
  <si>
    <t>8.4.9. Kosár funkciók tesztelése (TR)</t>
  </si>
  <si>
    <t>8.4.10. Navigációs menüsor tesztelése (TR)</t>
  </si>
  <si>
    <t>8.4.11. Biztonsági mentés tesztelése (TR)</t>
  </si>
  <si>
    <t>8.4.12. A prototípus kitelepítésének frissítése</t>
  </si>
  <si>
    <t>Csapattagok:</t>
  </si>
  <si>
    <t>Juhász Kristóf</t>
  </si>
  <si>
    <t>Szabó Krisztián Dávid</t>
  </si>
  <si>
    <t>Medvegy Balázs János</t>
  </si>
  <si>
    <t>Molnár Ákos Patrik</t>
  </si>
  <si>
    <t>Kovács Armand</t>
  </si>
  <si>
    <t>Mindenki</t>
  </si>
  <si>
    <t>2023. szept. 26</t>
  </si>
  <si>
    <t>8.3.20. Lábrész kialakítása (Kapcsolat, Rólunk)</t>
  </si>
  <si>
    <t>8.3.19. Navigációs menüsor kialakítása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</si>
</sst>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\,\ m/d/yyyy"/>
    <numFmt numFmtId="165" formatCode="\ yyyy/\ mmm/\ d/"/>
    <numFmt numFmtId="166" formatCode="d"/>
  </numFmts>
  <fonts count="9" x14ac:knownFonts="1">
    <font>
      <sz val="11"/>
      <color theme="1"/>
      <name val="Calibri"/>
      <family val="2"/>
      <charset val="238"/>
      <scheme val="minor"/>
    </font>
    <font>
      <sz val="15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b/>
      <sz val="15"/>
      <color theme="0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ck">
        <color theme="2"/>
      </top>
      <bottom/>
      <diagonal/>
    </border>
    <border>
      <left style="medium">
        <color auto="1"/>
      </left>
      <right style="medium">
        <color auto="1"/>
      </right>
      <top style="thick">
        <color theme="2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theme="2"/>
      </left>
      <right style="thick">
        <color theme="2"/>
      </right>
      <top style="thin">
        <color theme="1"/>
      </top>
      <bottom style="thin">
        <color theme="1"/>
      </bottom>
      <diagonal/>
    </border>
    <border>
      <left style="thick">
        <color theme="2"/>
      </left>
      <right style="thick">
        <color theme="2"/>
      </right>
      <top style="thin">
        <color theme="1"/>
      </top>
      <bottom style="thin">
        <color auto="1"/>
      </bottom>
      <diagonal/>
    </border>
    <border>
      <left style="thick">
        <color theme="2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thick">
        <color theme="2"/>
      </left>
      <right style="medium">
        <color auto="1"/>
      </right>
      <top style="thin">
        <color theme="1"/>
      </top>
      <bottom style="thin">
        <color auto="1"/>
      </bottom>
      <diagonal/>
    </border>
    <border>
      <left style="thick">
        <color theme="2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theme="2"/>
      </left>
      <right style="thick">
        <color theme="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ck">
        <color theme="2"/>
      </top>
      <bottom style="thin">
        <color auto="1"/>
      </bottom>
      <diagonal/>
    </border>
    <border>
      <left/>
      <right style="medium">
        <color auto="1"/>
      </right>
      <top style="thick">
        <color theme="2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ck">
        <color auto="1"/>
      </right>
      <top style="thick">
        <color theme="2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theme="2"/>
      </left>
      <right style="thick">
        <color theme="2"/>
      </right>
      <top style="thin">
        <color auto="1"/>
      </top>
      <bottom style="medium">
        <color auto="1"/>
      </bottom>
      <diagonal/>
    </border>
    <border>
      <left style="thick">
        <color theme="2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theme="2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theme="2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thick">
        <color theme="2"/>
      </right>
      <top style="thin">
        <color theme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theme="2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theme="2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theme="2"/>
      </bottom>
      <diagonal/>
    </border>
    <border>
      <left/>
      <right/>
      <top style="thick">
        <color auto="1"/>
      </top>
      <bottom style="thick">
        <color theme="2"/>
      </bottom>
      <diagonal/>
    </border>
    <border>
      <left/>
      <right style="thick">
        <color auto="1"/>
      </right>
      <top style="thick">
        <color auto="1"/>
      </top>
      <bottom style="thick">
        <color theme="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3" fillId="0" borderId="1">
      <alignment horizontal="center" vertical="center"/>
    </xf>
  </cellStyleXfs>
  <cellXfs count="138">
    <xf numFmtId="0" fontId="0" fillId="0" borderId="0" xfId="0"/>
    <xf numFmtId="0" fontId="0" fillId="9" borderId="0" xfId="0" applyFill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166" fontId="0" fillId="0" borderId="5" xfId="0" applyNumberFormat="1" applyBorder="1" applyAlignment="1">
      <alignment horizontal="center" vertical="center"/>
    </xf>
    <xf numFmtId="0" fontId="2" fillId="2" borderId="6" xfId="0" applyFont="1" applyFill="1" applyBorder="1"/>
    <xf numFmtId="0" fontId="2" fillId="9" borderId="0" xfId="0" applyFont="1" applyFill="1"/>
    <xf numFmtId="0" fontId="1" fillId="9" borderId="0" xfId="0" applyFont="1" applyFill="1"/>
    <xf numFmtId="0" fontId="0" fillId="9" borderId="0" xfId="0" applyFill="1" applyAlignment="1">
      <alignment horizontal="left" vertical="center"/>
    </xf>
    <xf numFmtId="165" fontId="4" fillId="9" borderId="0" xfId="1" applyNumberFormat="1" applyFont="1" applyFill="1" applyBorder="1">
      <alignment horizontal="center" vertical="center"/>
    </xf>
    <xf numFmtId="0" fontId="0" fillId="15" borderId="0" xfId="0" applyFill="1"/>
    <xf numFmtId="0" fontId="0" fillId="16" borderId="0" xfId="0" applyFill="1"/>
    <xf numFmtId="0" fontId="6" fillId="8" borderId="21" xfId="0" applyFont="1" applyFill="1" applyBorder="1" applyAlignment="1">
      <alignment horizontal="left" vertical="center"/>
    </xf>
    <xf numFmtId="0" fontId="7" fillId="9" borderId="0" xfId="0" applyFont="1" applyFill="1"/>
    <xf numFmtId="165" fontId="0" fillId="9" borderId="0" xfId="0" applyNumberFormat="1" applyFill="1"/>
    <xf numFmtId="165" fontId="6" fillId="8" borderId="21" xfId="0" applyNumberFormat="1" applyFont="1" applyFill="1" applyBorder="1" applyAlignment="1">
      <alignment horizontal="left" vertical="center"/>
    </xf>
    <xf numFmtId="165" fontId="6" fillId="8" borderId="22" xfId="0" applyNumberFormat="1" applyFont="1" applyFill="1" applyBorder="1" applyAlignment="1">
      <alignment horizontal="left" vertical="center"/>
    </xf>
    <xf numFmtId="165" fontId="0" fillId="0" borderId="0" xfId="0" applyNumberFormat="1"/>
    <xf numFmtId="0" fontId="0" fillId="2" borderId="23" xfId="0" applyFill="1" applyBorder="1"/>
    <xf numFmtId="0" fontId="2" fillId="2" borderId="24" xfId="0" applyFont="1" applyFill="1" applyBorder="1"/>
    <xf numFmtId="0" fontId="0" fillId="18" borderId="0" xfId="0" applyFill="1"/>
    <xf numFmtId="166" fontId="0" fillId="0" borderId="0" xfId="0" applyNumberFormat="1" applyAlignment="1">
      <alignment horizontal="center" vertical="center"/>
    </xf>
    <xf numFmtId="0" fontId="0" fillId="13" borderId="0" xfId="0" applyFill="1"/>
    <xf numFmtId="166" fontId="0" fillId="0" borderId="20" xfId="0" applyNumberFormat="1" applyBorder="1" applyAlignment="1">
      <alignment horizontal="center" vertical="center"/>
    </xf>
    <xf numFmtId="0" fontId="7" fillId="17" borderId="0" xfId="0" applyFont="1" applyFill="1"/>
    <xf numFmtId="0" fontId="7" fillId="17" borderId="20" xfId="0" applyFont="1" applyFill="1" applyBorder="1"/>
    <xf numFmtId="0" fontId="0" fillId="0" borderId="20" xfId="0" applyBorder="1"/>
    <xf numFmtId="0" fontId="0" fillId="2" borderId="29" xfId="0" applyFill="1" applyBorder="1"/>
    <xf numFmtId="166" fontId="0" fillId="0" borderId="19" xfId="0" applyNumberFormat="1" applyBorder="1" applyAlignment="1">
      <alignment horizontal="center" vertical="center"/>
    </xf>
    <xf numFmtId="0" fontId="0" fillId="17" borderId="19" xfId="0" applyFill="1" applyBorder="1"/>
    <xf numFmtId="0" fontId="0" fillId="17" borderId="0" xfId="0" applyFill="1"/>
    <xf numFmtId="0" fontId="0" fillId="17" borderId="20" xfId="0" applyFill="1" applyBorder="1"/>
    <xf numFmtId="0" fontId="0" fillId="0" borderId="19" xfId="0" applyBorder="1"/>
    <xf numFmtId="0" fontId="0" fillId="2" borderId="31" xfId="0" applyFill="1" applyBorder="1"/>
    <xf numFmtId="0" fontId="0" fillId="0" borderId="32" xfId="0" applyBorder="1"/>
    <xf numFmtId="0" fontId="0" fillId="0" borderId="33" xfId="0" applyBorder="1"/>
    <xf numFmtId="0" fontId="0" fillId="2" borderId="34" xfId="0" applyFill="1" applyBorder="1"/>
    <xf numFmtId="0" fontId="0" fillId="13" borderId="35" xfId="0" applyFill="1" applyBorder="1"/>
    <xf numFmtId="0" fontId="0" fillId="0" borderId="35" xfId="0" applyBorder="1"/>
    <xf numFmtId="0" fontId="0" fillId="0" borderId="36" xfId="0" applyBorder="1"/>
    <xf numFmtId="0" fontId="0" fillId="19" borderId="0" xfId="0" applyFill="1"/>
    <xf numFmtId="0" fontId="0" fillId="19" borderId="20" xfId="0" applyFill="1" applyBorder="1"/>
    <xf numFmtId="0" fontId="0" fillId="20" borderId="20" xfId="0" applyFill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19" borderId="19" xfId="0" applyFill="1" applyBorder="1"/>
    <xf numFmtId="0" fontId="0" fillId="20" borderId="19" xfId="0" applyFill="1" applyBorder="1"/>
    <xf numFmtId="0" fontId="0" fillId="20" borderId="0" xfId="0" applyFill="1"/>
    <xf numFmtId="0" fontId="0" fillId="21" borderId="0" xfId="0" applyFill="1"/>
    <xf numFmtId="0" fontId="0" fillId="21" borderId="20" xfId="0" applyFill="1" applyBorder="1"/>
    <xf numFmtId="0" fontId="0" fillId="13" borderId="38" xfId="0" applyFill="1" applyBorder="1"/>
    <xf numFmtId="0" fontId="0" fillId="13" borderId="39" xfId="0" applyFill="1" applyBorder="1"/>
    <xf numFmtId="0" fontId="7" fillId="13" borderId="37" xfId="0" applyFont="1" applyFill="1" applyBorder="1"/>
    <xf numFmtId="0" fontId="0" fillId="21" borderId="19" xfId="0" applyFill="1" applyBorder="1"/>
    <xf numFmtId="0" fontId="0" fillId="18" borderId="20" xfId="0" applyFill="1" applyBorder="1"/>
    <xf numFmtId="0" fontId="0" fillId="18" borderId="19" xfId="0" applyFill="1" applyBorder="1"/>
    <xf numFmtId="0" fontId="0" fillId="13" borderId="20" xfId="0" applyFill="1" applyBorder="1"/>
    <xf numFmtId="0" fontId="0" fillId="13" borderId="19" xfId="0" applyFill="1" applyBorder="1"/>
    <xf numFmtId="0" fontId="5" fillId="0" borderId="32" xfId="0" applyFont="1" applyBorder="1"/>
    <xf numFmtId="0" fontId="5" fillId="0" borderId="19" xfId="0" applyFont="1" applyBorder="1"/>
    <xf numFmtId="0" fontId="5" fillId="0" borderId="37" xfId="0" applyFont="1" applyBorder="1"/>
    <xf numFmtId="0" fontId="2" fillId="22" borderId="24" xfId="0" applyFont="1" applyFill="1" applyBorder="1"/>
    <xf numFmtId="0" fontId="0" fillId="22" borderId="23" xfId="0" applyFill="1" applyBorder="1"/>
    <xf numFmtId="0" fontId="0" fillId="22" borderId="29" xfId="0" applyFill="1" applyBorder="1"/>
    <xf numFmtId="0" fontId="0" fillId="22" borderId="31" xfId="0" applyFill="1" applyBorder="1"/>
    <xf numFmtId="0" fontId="0" fillId="22" borderId="34" xfId="0" applyFill="1" applyBorder="1"/>
    <xf numFmtId="0" fontId="0" fillId="16" borderId="20" xfId="0" applyFill="1" applyBorder="1"/>
    <xf numFmtId="0" fontId="0" fillId="16" borderId="19" xfId="0" applyFill="1" applyBorder="1"/>
    <xf numFmtId="166" fontId="0" fillId="9" borderId="0" xfId="0" applyNumberFormat="1" applyFill="1" applyAlignment="1">
      <alignment horizontal="center" vertical="center"/>
    </xf>
    <xf numFmtId="166" fontId="0" fillId="0" borderId="40" xfId="0" applyNumberFormat="1" applyBorder="1" applyAlignment="1">
      <alignment horizontal="center" vertical="center"/>
    </xf>
    <xf numFmtId="0" fontId="0" fillId="0" borderId="41" xfId="0" applyBorder="1"/>
    <xf numFmtId="0" fontId="6" fillId="8" borderId="44" xfId="0" applyFont="1" applyFill="1" applyBorder="1" applyAlignment="1">
      <alignment horizontal="left" vertical="center"/>
    </xf>
    <xf numFmtId="0" fontId="2" fillId="2" borderId="0" xfId="0" applyFont="1" applyFill="1"/>
    <xf numFmtId="0" fontId="8" fillId="4" borderId="46" xfId="0" applyFont="1" applyFill="1" applyBorder="1"/>
    <xf numFmtId="0" fontId="8" fillId="4" borderId="12" xfId="0" applyFont="1" applyFill="1" applyBorder="1"/>
    <xf numFmtId="165" fontId="8" fillId="4" borderId="12" xfId="0" applyNumberFormat="1" applyFont="1" applyFill="1" applyBorder="1"/>
    <xf numFmtId="165" fontId="8" fillId="4" borderId="14" xfId="0" applyNumberFormat="1" applyFont="1" applyFill="1" applyBorder="1"/>
    <xf numFmtId="0" fontId="8" fillId="7" borderId="46" xfId="0" applyFont="1" applyFill="1" applyBorder="1"/>
    <xf numFmtId="0" fontId="8" fillId="7" borderId="12" xfId="0" applyFont="1" applyFill="1" applyBorder="1"/>
    <xf numFmtId="165" fontId="8" fillId="7" borderId="12" xfId="0" applyNumberFormat="1" applyFont="1" applyFill="1" applyBorder="1"/>
    <xf numFmtId="165" fontId="8" fillId="7" borderId="14" xfId="0" applyNumberFormat="1" applyFont="1" applyFill="1" applyBorder="1"/>
    <xf numFmtId="0" fontId="8" fillId="7" borderId="48" xfId="0" applyFont="1" applyFill="1" applyBorder="1"/>
    <xf numFmtId="0" fontId="8" fillId="7" borderId="13" xfId="0" applyFont="1" applyFill="1" applyBorder="1"/>
    <xf numFmtId="165" fontId="8" fillId="7" borderId="13" xfId="0" applyNumberFormat="1" applyFont="1" applyFill="1" applyBorder="1"/>
    <xf numFmtId="165" fontId="8" fillId="7" borderId="15" xfId="0" applyNumberFormat="1" applyFont="1" applyFill="1" applyBorder="1"/>
    <xf numFmtId="0" fontId="8" fillId="11" borderId="51" xfId="0" applyFont="1" applyFill="1" applyBorder="1"/>
    <xf numFmtId="0" fontId="8" fillId="11" borderId="17" xfId="0" applyFont="1" applyFill="1" applyBorder="1"/>
    <xf numFmtId="165" fontId="8" fillId="11" borderId="17" xfId="0" applyNumberFormat="1" applyFont="1" applyFill="1" applyBorder="1"/>
    <xf numFmtId="165" fontId="8" fillId="11" borderId="16" xfId="0" applyNumberFormat="1" applyFont="1" applyFill="1" applyBorder="1"/>
    <xf numFmtId="0" fontId="8" fillId="12" borderId="51" xfId="0" applyFont="1" applyFill="1" applyBorder="1"/>
    <xf numFmtId="0" fontId="8" fillId="12" borderId="17" xfId="0" applyFont="1" applyFill="1" applyBorder="1"/>
    <xf numFmtId="165" fontId="8" fillId="12" borderId="17" xfId="0" applyNumberFormat="1" applyFont="1" applyFill="1" applyBorder="1"/>
    <xf numFmtId="165" fontId="8" fillId="12" borderId="16" xfId="0" applyNumberFormat="1" applyFont="1" applyFill="1" applyBorder="1"/>
    <xf numFmtId="0" fontId="8" fillId="12" borderId="52" xfId="0" applyFont="1" applyFill="1" applyBorder="1"/>
    <xf numFmtId="0" fontId="8" fillId="12" borderId="42" xfId="0" applyFont="1" applyFill="1" applyBorder="1"/>
    <xf numFmtId="165" fontId="8" fillId="12" borderId="42" xfId="0" applyNumberFormat="1" applyFont="1" applyFill="1" applyBorder="1"/>
    <xf numFmtId="165" fontId="8" fillId="12" borderId="43" xfId="0" applyNumberFormat="1" applyFont="1" applyFill="1" applyBorder="1"/>
    <xf numFmtId="165" fontId="1" fillId="9" borderId="53" xfId="0" applyNumberFormat="1" applyFont="1" applyFill="1" applyBorder="1" applyAlignment="1">
      <alignment vertical="center"/>
    </xf>
    <xf numFmtId="165" fontId="4" fillId="9" borderId="54" xfId="1" applyNumberFormat="1" applyFont="1" applyFill="1" applyBorder="1" applyAlignment="1">
      <alignment vertical="center"/>
    </xf>
    <xf numFmtId="165" fontId="1" fillId="0" borderId="54" xfId="0" applyNumberFormat="1" applyFont="1" applyBorder="1" applyAlignment="1">
      <alignment horizontal="left" vertical="center"/>
    </xf>
    <xf numFmtId="165" fontId="1" fillId="9" borderId="54" xfId="0" applyNumberFormat="1" applyFont="1" applyFill="1" applyBorder="1" applyAlignment="1">
      <alignment horizontal="left" vertical="center"/>
    </xf>
    <xf numFmtId="0" fontId="0" fillId="9" borderId="55" xfId="0" applyFill="1" applyBorder="1"/>
    <xf numFmtId="0" fontId="0" fillId="9" borderId="18" xfId="0" applyFill="1" applyBorder="1" applyAlignment="1">
      <alignment vertical="center"/>
    </xf>
    <xf numFmtId="0" fontId="0" fillId="0" borderId="18" xfId="0" applyBorder="1"/>
    <xf numFmtId="0" fontId="1" fillId="9" borderId="18" xfId="0" applyFont="1" applyFill="1" applyBorder="1"/>
    <xf numFmtId="0" fontId="0" fillId="9" borderId="56" xfId="0" applyFill="1" applyBorder="1" applyAlignment="1">
      <alignment vertical="center"/>
    </xf>
    <xf numFmtId="0" fontId="7" fillId="13" borderId="57" xfId="0" applyFont="1" applyFill="1" applyBorder="1"/>
    <xf numFmtId="0" fontId="0" fillId="14" borderId="57" xfId="0" applyFill="1" applyBorder="1"/>
    <xf numFmtId="0" fontId="0" fillId="21" borderId="57" xfId="0" applyFill="1" applyBorder="1"/>
    <xf numFmtId="0" fontId="0" fillId="19" borderId="57" xfId="0" applyFill="1" applyBorder="1"/>
    <xf numFmtId="0" fontId="0" fillId="20" borderId="57" xfId="0" applyFill="1" applyBorder="1"/>
    <xf numFmtId="0" fontId="0" fillId="17" borderId="57" xfId="0" applyFill="1" applyBorder="1"/>
    <xf numFmtId="0" fontId="0" fillId="9" borderId="0" xfId="0" applyFill="1" applyAlignment="1">
      <alignment vertical="center"/>
    </xf>
    <xf numFmtId="0" fontId="8" fillId="10" borderId="49" xfId="0" applyFont="1" applyFill="1" applyBorder="1" applyAlignment="1">
      <alignment horizontal="left" vertical="center"/>
    </xf>
    <xf numFmtId="0" fontId="8" fillId="10" borderId="11" xfId="0" applyFont="1" applyFill="1" applyBorder="1" applyAlignment="1">
      <alignment horizontal="left" vertical="center"/>
    </xf>
    <xf numFmtId="0" fontId="8" fillId="10" borderId="50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left" vertical="center"/>
    </xf>
    <xf numFmtId="0" fontId="8" fillId="3" borderId="45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8" fillId="5" borderId="47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left" vertical="center"/>
    </xf>
    <xf numFmtId="0" fontId="8" fillId="6" borderId="49" xfId="0" applyFont="1" applyFill="1" applyBorder="1" applyAlignment="1">
      <alignment horizontal="left" vertical="center"/>
    </xf>
    <xf numFmtId="0" fontId="8" fillId="6" borderId="11" xfId="0" applyFont="1" applyFill="1" applyBorder="1" applyAlignment="1">
      <alignment horizontal="left" vertical="center"/>
    </xf>
    <xf numFmtId="0" fontId="8" fillId="6" borderId="50" xfId="0" applyFont="1" applyFill="1" applyBorder="1" applyAlignment="1">
      <alignment horizontal="left" vertical="center"/>
    </xf>
    <xf numFmtId="165" fontId="0" fillId="0" borderId="25" xfId="0" applyNumberFormat="1" applyBorder="1" applyAlignment="1">
      <alignment horizontal="center"/>
    </xf>
    <xf numFmtId="165" fontId="0" fillId="0" borderId="26" xfId="0" applyNumberFormat="1" applyBorder="1" applyAlignment="1">
      <alignment horizontal="center"/>
    </xf>
    <xf numFmtId="165" fontId="0" fillId="0" borderId="28" xfId="0" applyNumberFormat="1" applyBorder="1" applyAlignment="1">
      <alignment horizontal="center"/>
    </xf>
    <xf numFmtId="165" fontId="0" fillId="9" borderId="30" xfId="0" applyNumberFormat="1" applyFill="1" applyBorder="1" applyAlignment="1">
      <alignment horizontal="center"/>
    </xf>
    <xf numFmtId="165" fontId="0" fillId="9" borderId="26" xfId="0" applyNumberFormat="1" applyFill="1" applyBorder="1" applyAlignment="1">
      <alignment horizontal="center"/>
    </xf>
    <xf numFmtId="165" fontId="0" fillId="9" borderId="28" xfId="0" applyNumberFormat="1" applyFill="1" applyBorder="1" applyAlignment="1">
      <alignment horizontal="center"/>
    </xf>
    <xf numFmtId="165" fontId="0" fillId="9" borderId="27" xfId="0" applyNumberFormat="1" applyFill="1" applyBorder="1" applyAlignment="1">
      <alignment horizontal="center"/>
    </xf>
    <xf numFmtId="165" fontId="0" fillId="9" borderId="25" xfId="0" applyNumberFormat="1" applyFill="1" applyBorder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Normál" xfId="0" builtinId="0"/>
    <cellStyle name="Project Start" xfId="1" xr:uid="{FA122740-76F3-4DE0-9F56-DD6D13E9B0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riszti&#225;n\Desktop\gantt-diagram.xlsx" TargetMode="External"/><Relationship Id="rId1" Type="http://schemas.openxmlformats.org/officeDocument/2006/relationships/externalLinkPath" Target="/Users/Kriszti&#225;n/Desktop/gantt-diagr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antt-diagram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4CC9-BAF5-44B0-AE72-AFDA92388DA9}">
  <dimension ref="A1:CO87"/>
  <sheetViews>
    <sheetView tabSelected="1" topLeftCell="A30" zoomScale="40" zoomScaleNormal="40" workbookViewId="0">
      <selection activeCell="AD75" sqref="AD75"/>
    </sheetView>
  </sheetViews>
  <sheetFormatPr defaultRowHeight="14.4" x14ac:dyDescent="0.3"/>
  <cols>
    <col min="2" max="2" width="94" customWidth="1"/>
    <col min="3" max="3" width="20.77734375" customWidth="1"/>
    <col min="4" max="5" width="20.77734375" style="18" customWidth="1"/>
    <col min="6" max="6" width="3.77734375" customWidth="1"/>
    <col min="7" max="7" width="3.6640625" customWidth="1"/>
    <col min="8" max="82" width="3.77734375" customWidth="1"/>
    <col min="83" max="83" width="20.5546875" customWidth="1"/>
    <col min="84" max="84" width="3.77734375" customWidth="1"/>
    <col min="86" max="86" width="8.88671875" customWidth="1"/>
    <col min="87" max="87" width="9.6640625" customWidth="1"/>
  </cols>
  <sheetData>
    <row r="1" spans="1:88" ht="19.8" x14ac:dyDescent="0.4">
      <c r="A1" s="1"/>
      <c r="B1" s="8"/>
      <c r="C1" s="1"/>
      <c r="D1" s="15"/>
      <c r="E1" s="1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8" ht="19.8" x14ac:dyDescent="0.4">
      <c r="A2" s="1"/>
      <c r="B2" s="9"/>
      <c r="C2" s="1"/>
      <c r="D2" s="15"/>
      <c r="E2" s="15"/>
      <c r="F2" s="10"/>
      <c r="G2" s="1"/>
      <c r="H2" s="1"/>
      <c r="I2" s="1"/>
      <c r="J2" s="118"/>
      <c r="K2" s="118"/>
      <c r="L2" s="118"/>
      <c r="M2" s="118"/>
      <c r="N2" s="118"/>
      <c r="O2" s="119"/>
      <c r="P2" s="119"/>
      <c r="Q2" s="119"/>
      <c r="R2" s="119"/>
      <c r="S2" s="119"/>
      <c r="T2" s="119"/>
      <c r="U2" s="14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spans="1:88" x14ac:dyDescent="0.3">
      <c r="A3" s="1"/>
      <c r="B3" s="9"/>
      <c r="C3" s="1"/>
      <c r="D3" s="15"/>
      <c r="E3" s="15"/>
      <c r="F3" s="1"/>
      <c r="G3" s="1"/>
      <c r="H3" s="1"/>
      <c r="I3" s="1"/>
      <c r="J3" s="1"/>
      <c r="K3" s="1"/>
      <c r="L3" s="1"/>
      <c r="M3" s="1"/>
      <c r="N3" s="1"/>
      <c r="O3" s="119"/>
      <c r="P3" s="119"/>
      <c r="Q3" s="119"/>
      <c r="R3" s="119"/>
      <c r="S3" s="119"/>
      <c r="T3" s="119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spans="1:88" x14ac:dyDescent="0.3">
      <c r="A4" s="1"/>
      <c r="B4" s="9"/>
      <c r="C4" s="1"/>
      <c r="D4" s="15"/>
      <c r="E4" s="15"/>
      <c r="F4" s="1"/>
      <c r="G4" s="1"/>
      <c r="H4" s="1"/>
      <c r="I4" s="1"/>
      <c r="J4" s="1"/>
      <c r="K4" s="1"/>
      <c r="L4" s="1"/>
      <c r="M4" s="1"/>
      <c r="N4" s="1"/>
      <c r="O4" s="119"/>
      <c r="P4" s="119"/>
      <c r="Q4" s="119"/>
      <c r="R4" s="119"/>
      <c r="S4" s="119"/>
      <c r="T4" s="119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8" x14ac:dyDescent="0.3">
      <c r="A5" s="1"/>
      <c r="B5" s="9"/>
      <c r="C5" s="1"/>
      <c r="D5" s="15"/>
      <c r="E5" s="15"/>
      <c r="F5" s="1"/>
      <c r="G5" s="1"/>
      <c r="H5" s="1"/>
      <c r="I5" s="1"/>
      <c r="J5" s="1"/>
      <c r="K5" s="1"/>
      <c r="L5" s="1"/>
      <c r="M5" s="1"/>
      <c r="N5" s="1"/>
      <c r="O5" s="119"/>
      <c r="P5" s="119"/>
      <c r="Q5" s="119"/>
      <c r="R5" s="119"/>
      <c r="S5" s="119"/>
      <c r="T5" s="119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</row>
    <row r="6" spans="1:88" ht="19.8" customHeight="1" thickBot="1" x14ac:dyDescent="0.35">
      <c r="A6" s="1"/>
      <c r="B6" s="9"/>
      <c r="C6" s="1"/>
      <c r="D6" s="15"/>
      <c r="E6" s="1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</row>
    <row r="7" spans="1:88" ht="21" customHeight="1" thickTop="1" thickBot="1" x14ac:dyDescent="0.35">
      <c r="A7" s="1"/>
      <c r="B7" s="99" t="s">
        <v>0</v>
      </c>
      <c r="C7" s="100">
        <v>45195</v>
      </c>
      <c r="D7" s="101" t="s">
        <v>1</v>
      </c>
      <c r="E7" s="102" t="s">
        <v>2</v>
      </c>
      <c r="F7" s="103"/>
      <c r="G7" s="129" t="s">
        <v>71</v>
      </c>
      <c r="H7" s="130"/>
      <c r="I7" s="130"/>
      <c r="J7" s="130"/>
      <c r="K7" s="130"/>
      <c r="L7" s="131"/>
      <c r="M7" s="132">
        <v>45201</v>
      </c>
      <c r="N7" s="133"/>
      <c r="O7" s="133"/>
      <c r="P7" s="133"/>
      <c r="Q7" s="133"/>
      <c r="R7" s="133"/>
      <c r="S7" s="134"/>
      <c r="T7" s="132">
        <v>45208</v>
      </c>
      <c r="U7" s="133"/>
      <c r="V7" s="133"/>
      <c r="W7" s="133"/>
      <c r="X7" s="133"/>
      <c r="Y7" s="133"/>
      <c r="Z7" s="135"/>
      <c r="AA7" s="136">
        <v>45215</v>
      </c>
      <c r="AB7" s="133"/>
      <c r="AC7" s="133"/>
      <c r="AD7" s="133"/>
      <c r="AE7" s="133"/>
      <c r="AF7" s="133"/>
      <c r="AG7" s="135"/>
      <c r="AH7" s="136">
        <v>45222</v>
      </c>
      <c r="AI7" s="133"/>
      <c r="AJ7" s="133"/>
      <c r="AK7" s="133"/>
      <c r="AL7" s="133"/>
      <c r="AM7" s="133"/>
      <c r="AN7" s="135"/>
      <c r="AO7" s="136">
        <v>45229</v>
      </c>
      <c r="AP7" s="133"/>
      <c r="AQ7" s="133"/>
      <c r="AR7" s="133"/>
      <c r="AS7" s="133"/>
      <c r="AT7" s="133"/>
      <c r="AU7" s="135"/>
      <c r="AV7" s="136">
        <v>45236</v>
      </c>
      <c r="AW7" s="133"/>
      <c r="AX7" s="133"/>
      <c r="AY7" s="133"/>
      <c r="AZ7" s="133"/>
      <c r="BA7" s="133"/>
      <c r="BB7" s="135"/>
      <c r="BC7" s="136">
        <v>45243</v>
      </c>
      <c r="BD7" s="133"/>
      <c r="BE7" s="133"/>
      <c r="BF7" s="133"/>
      <c r="BG7" s="133"/>
      <c r="BH7" s="133"/>
      <c r="BI7" s="135"/>
      <c r="BJ7" s="136">
        <v>45250</v>
      </c>
      <c r="BK7" s="133"/>
      <c r="BL7" s="133"/>
      <c r="BM7" s="133"/>
      <c r="BN7" s="133"/>
      <c r="BO7" s="133"/>
      <c r="BP7" s="135"/>
      <c r="BQ7" s="136">
        <v>45257</v>
      </c>
      <c r="BR7" s="133"/>
      <c r="BS7" s="133"/>
      <c r="BT7" s="133"/>
      <c r="BU7" s="133"/>
      <c r="BV7" s="133"/>
      <c r="BW7" s="135"/>
      <c r="BX7" s="136">
        <v>45264</v>
      </c>
      <c r="BY7" s="133"/>
      <c r="BZ7" s="133"/>
      <c r="CA7" s="133"/>
      <c r="CB7" s="133"/>
      <c r="CC7" s="133"/>
      <c r="CD7" s="135"/>
      <c r="CE7" s="137"/>
      <c r="CF7" s="137"/>
      <c r="CG7" s="1"/>
      <c r="CH7" s="1"/>
    </row>
    <row r="8" spans="1:88" ht="30" customHeight="1" thickTop="1" thickBot="1" x14ac:dyDescent="0.35">
      <c r="A8" s="1"/>
      <c r="B8" s="73" t="s">
        <v>18</v>
      </c>
      <c r="C8" s="13" t="s">
        <v>3</v>
      </c>
      <c r="D8" s="16" t="s">
        <v>4</v>
      </c>
      <c r="E8" s="17" t="s">
        <v>5</v>
      </c>
      <c r="F8" s="6"/>
      <c r="G8" s="22">
        <f>Proj-WEEKDAY(Proj,1)+3</f>
        <v>45195</v>
      </c>
      <c r="H8" s="22">
        <f>G8+1</f>
        <v>45196</v>
      </c>
      <c r="I8" s="22">
        <f>H8+1</f>
        <v>45197</v>
      </c>
      <c r="J8" s="22">
        <f t="shared" ref="J8:BU8" si="0">I8+1</f>
        <v>45198</v>
      </c>
      <c r="K8" s="22">
        <f t="shared" si="0"/>
        <v>45199</v>
      </c>
      <c r="L8" s="24">
        <f t="shared" si="0"/>
        <v>45200</v>
      </c>
      <c r="M8" s="29">
        <f t="shared" si="0"/>
        <v>45201</v>
      </c>
      <c r="N8" s="22">
        <f t="shared" si="0"/>
        <v>45202</v>
      </c>
      <c r="O8" s="22">
        <f t="shared" si="0"/>
        <v>45203</v>
      </c>
      <c r="P8" s="22">
        <f t="shared" si="0"/>
        <v>45204</v>
      </c>
      <c r="Q8" s="22">
        <f t="shared" si="0"/>
        <v>45205</v>
      </c>
      <c r="R8" s="22">
        <f t="shared" si="0"/>
        <v>45206</v>
      </c>
      <c r="S8" s="24">
        <f t="shared" si="0"/>
        <v>45207</v>
      </c>
      <c r="T8" s="5">
        <f t="shared" si="0"/>
        <v>45208</v>
      </c>
      <c r="U8" s="5">
        <f t="shared" si="0"/>
        <v>45209</v>
      </c>
      <c r="V8" s="5">
        <f t="shared" si="0"/>
        <v>45210</v>
      </c>
      <c r="W8" s="5">
        <f t="shared" si="0"/>
        <v>45211</v>
      </c>
      <c r="X8" s="5">
        <f t="shared" si="0"/>
        <v>45212</v>
      </c>
      <c r="Y8" s="5">
        <f t="shared" si="0"/>
        <v>45213</v>
      </c>
      <c r="Z8" s="5">
        <f t="shared" si="0"/>
        <v>45214</v>
      </c>
      <c r="AA8" s="5">
        <f t="shared" si="0"/>
        <v>45215</v>
      </c>
      <c r="AB8" s="5">
        <f t="shared" si="0"/>
        <v>45216</v>
      </c>
      <c r="AC8" s="5">
        <f t="shared" si="0"/>
        <v>45217</v>
      </c>
      <c r="AD8" s="5">
        <f t="shared" si="0"/>
        <v>45218</v>
      </c>
      <c r="AE8" s="5">
        <f t="shared" si="0"/>
        <v>45219</v>
      </c>
      <c r="AF8" s="5">
        <f t="shared" si="0"/>
        <v>45220</v>
      </c>
      <c r="AG8" s="5">
        <f t="shared" si="0"/>
        <v>45221</v>
      </c>
      <c r="AH8" s="5">
        <f t="shared" si="0"/>
        <v>45222</v>
      </c>
      <c r="AI8" s="5">
        <f t="shared" si="0"/>
        <v>45223</v>
      </c>
      <c r="AJ8" s="5">
        <f t="shared" si="0"/>
        <v>45224</v>
      </c>
      <c r="AK8" s="5">
        <f t="shared" si="0"/>
        <v>45225</v>
      </c>
      <c r="AL8" s="5">
        <f t="shared" si="0"/>
        <v>45226</v>
      </c>
      <c r="AM8" s="5">
        <f t="shared" si="0"/>
        <v>45227</v>
      </c>
      <c r="AN8" s="5">
        <f t="shared" si="0"/>
        <v>45228</v>
      </c>
      <c r="AO8" s="5">
        <f t="shared" si="0"/>
        <v>45229</v>
      </c>
      <c r="AP8" s="5">
        <f t="shared" si="0"/>
        <v>45230</v>
      </c>
      <c r="AQ8" s="5">
        <f t="shared" si="0"/>
        <v>45231</v>
      </c>
      <c r="AR8" s="5">
        <f t="shared" si="0"/>
        <v>45232</v>
      </c>
      <c r="AS8" s="5">
        <f t="shared" si="0"/>
        <v>45233</v>
      </c>
      <c r="AT8" s="5">
        <f t="shared" si="0"/>
        <v>45234</v>
      </c>
      <c r="AU8" s="5">
        <f t="shared" si="0"/>
        <v>45235</v>
      </c>
      <c r="AV8" s="5">
        <f t="shared" si="0"/>
        <v>45236</v>
      </c>
      <c r="AW8" s="5">
        <f t="shared" si="0"/>
        <v>45237</v>
      </c>
      <c r="AX8" s="5">
        <f t="shared" si="0"/>
        <v>45238</v>
      </c>
      <c r="AY8" s="5">
        <f t="shared" si="0"/>
        <v>45239</v>
      </c>
      <c r="AZ8" s="5">
        <f t="shared" si="0"/>
        <v>45240</v>
      </c>
      <c r="BA8" s="5">
        <f t="shared" si="0"/>
        <v>45241</v>
      </c>
      <c r="BB8" s="5">
        <f t="shared" si="0"/>
        <v>45242</v>
      </c>
      <c r="BC8" s="5">
        <f t="shared" si="0"/>
        <v>45243</v>
      </c>
      <c r="BD8" s="5">
        <f t="shared" si="0"/>
        <v>45244</v>
      </c>
      <c r="BE8" s="5">
        <f t="shared" si="0"/>
        <v>45245</v>
      </c>
      <c r="BF8" s="5">
        <f t="shared" si="0"/>
        <v>45246</v>
      </c>
      <c r="BG8" s="5">
        <f t="shared" si="0"/>
        <v>45247</v>
      </c>
      <c r="BH8" s="5">
        <f t="shared" si="0"/>
        <v>45248</v>
      </c>
      <c r="BI8" s="5">
        <f t="shared" si="0"/>
        <v>45249</v>
      </c>
      <c r="BJ8" s="5">
        <f t="shared" si="0"/>
        <v>45250</v>
      </c>
      <c r="BK8" s="5">
        <f t="shared" si="0"/>
        <v>45251</v>
      </c>
      <c r="BL8" s="5">
        <f t="shared" si="0"/>
        <v>45252</v>
      </c>
      <c r="BM8" s="5">
        <f t="shared" si="0"/>
        <v>45253</v>
      </c>
      <c r="BN8" s="5">
        <f t="shared" si="0"/>
        <v>45254</v>
      </c>
      <c r="BO8" s="5">
        <f t="shared" si="0"/>
        <v>45255</v>
      </c>
      <c r="BP8" s="5">
        <f t="shared" si="0"/>
        <v>45256</v>
      </c>
      <c r="BQ8" s="5">
        <f t="shared" si="0"/>
        <v>45257</v>
      </c>
      <c r="BR8" s="5">
        <f t="shared" si="0"/>
        <v>45258</v>
      </c>
      <c r="BS8" s="5">
        <f t="shared" si="0"/>
        <v>45259</v>
      </c>
      <c r="BT8" s="5">
        <f t="shared" si="0"/>
        <v>45260</v>
      </c>
      <c r="BU8" s="5">
        <f t="shared" si="0"/>
        <v>45261</v>
      </c>
      <c r="BV8" s="5">
        <f t="shared" ref="BV8:CD8" si="1">BU8+1</f>
        <v>45262</v>
      </c>
      <c r="BW8" s="5">
        <f t="shared" si="1"/>
        <v>45263</v>
      </c>
      <c r="BX8" s="5">
        <f t="shared" si="1"/>
        <v>45264</v>
      </c>
      <c r="BY8" s="5">
        <f t="shared" si="1"/>
        <v>45265</v>
      </c>
      <c r="BZ8" s="5">
        <f t="shared" si="1"/>
        <v>45266</v>
      </c>
      <c r="CA8" s="5">
        <f t="shared" si="1"/>
        <v>45267</v>
      </c>
      <c r="CB8" s="5">
        <f t="shared" si="1"/>
        <v>45268</v>
      </c>
      <c r="CC8" s="5">
        <f t="shared" si="1"/>
        <v>45269</v>
      </c>
      <c r="CD8" s="71">
        <f t="shared" si="1"/>
        <v>45270</v>
      </c>
      <c r="CE8" s="70"/>
      <c r="CF8" s="70"/>
      <c r="CG8" s="1"/>
      <c r="CH8" s="1"/>
    </row>
    <row r="9" spans="1:88" ht="18.600000000000001" thickBot="1" x14ac:dyDescent="0.35">
      <c r="A9" s="1"/>
      <c r="B9" s="120" t="s">
        <v>6</v>
      </c>
      <c r="C9" s="121"/>
      <c r="D9" s="121"/>
      <c r="E9" s="122"/>
      <c r="F9" s="74"/>
      <c r="G9" s="19"/>
      <c r="H9" s="19"/>
      <c r="I9" s="19"/>
      <c r="J9" s="19"/>
      <c r="K9" s="19"/>
      <c r="L9" s="28"/>
      <c r="M9" s="34"/>
      <c r="N9" s="19"/>
      <c r="O9" s="19"/>
      <c r="P9" s="19"/>
      <c r="Q9" s="19"/>
      <c r="R9" s="19"/>
      <c r="S9" s="28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37"/>
      <c r="CE9" s="1"/>
      <c r="CF9" s="1"/>
      <c r="CG9" s="1"/>
      <c r="CH9" s="1"/>
    </row>
    <row r="10" spans="1:88" ht="18" x14ac:dyDescent="0.35">
      <c r="A10" s="1"/>
      <c r="B10" s="75" t="s">
        <v>7</v>
      </c>
      <c r="C10" s="76" t="str">
        <f>CE28</f>
        <v>Mindenki</v>
      </c>
      <c r="D10" s="77">
        <v>45197</v>
      </c>
      <c r="E10" s="78">
        <f>D10+10</f>
        <v>45207</v>
      </c>
      <c r="F10" s="4"/>
      <c r="I10" s="25"/>
      <c r="J10" s="25"/>
      <c r="K10" s="25"/>
      <c r="L10" s="26"/>
      <c r="M10" s="30"/>
      <c r="N10" s="31"/>
      <c r="O10" s="31"/>
      <c r="P10" s="31"/>
      <c r="Q10" s="31"/>
      <c r="R10" s="31"/>
      <c r="S10" s="32"/>
      <c r="T10" s="33"/>
      <c r="Z10" s="27"/>
      <c r="AA10" s="33"/>
      <c r="AG10" s="27"/>
      <c r="AH10" s="33"/>
      <c r="AN10" s="27"/>
      <c r="AO10" s="33"/>
      <c r="AU10" s="27"/>
      <c r="AV10" s="33"/>
      <c r="BB10" s="27"/>
      <c r="BC10" s="33"/>
      <c r="BI10" s="27"/>
      <c r="BJ10" s="33"/>
      <c r="BP10" s="27"/>
      <c r="BQ10" s="33"/>
      <c r="BW10" s="27"/>
      <c r="BX10" s="33"/>
      <c r="CD10" s="36"/>
      <c r="CE10" s="1"/>
      <c r="CF10" s="1"/>
      <c r="CG10" s="1"/>
      <c r="CH10" s="1"/>
    </row>
    <row r="11" spans="1:88" ht="18.600000000000001" thickBot="1" x14ac:dyDescent="0.4">
      <c r="A11" s="1"/>
      <c r="B11" s="75" t="s">
        <v>8</v>
      </c>
      <c r="C11" s="76" t="str">
        <f>CE23</f>
        <v>Juhász Kristóf</v>
      </c>
      <c r="D11" s="77">
        <v>45213</v>
      </c>
      <c r="E11" s="78">
        <f>D11+2</f>
        <v>45215</v>
      </c>
      <c r="F11" s="4"/>
      <c r="L11" s="27"/>
      <c r="M11" s="33"/>
      <c r="S11" s="27"/>
      <c r="T11" s="44"/>
      <c r="U11" s="45"/>
      <c r="V11" s="45"/>
      <c r="W11" s="45"/>
      <c r="X11" s="45"/>
      <c r="Y11" s="52"/>
      <c r="Z11" s="53"/>
      <c r="AA11" s="54"/>
      <c r="AB11" s="45"/>
      <c r="AC11" s="45"/>
      <c r="AD11" s="45"/>
      <c r="AE11" s="45"/>
      <c r="AF11" s="45"/>
      <c r="AG11" s="46"/>
      <c r="AH11" s="44"/>
      <c r="AI11" s="45"/>
      <c r="AJ11" s="45"/>
      <c r="AK11" s="45"/>
      <c r="AL11" s="45"/>
      <c r="AM11" s="45"/>
      <c r="AN11" s="46"/>
      <c r="AO11" s="44"/>
      <c r="AP11" s="45"/>
      <c r="AQ11" s="45"/>
      <c r="AR11" s="45"/>
      <c r="AS11" s="45"/>
      <c r="AT11" s="45"/>
      <c r="AU11" s="46"/>
      <c r="AV11" s="44"/>
      <c r="AW11" s="45"/>
      <c r="AX11" s="45"/>
      <c r="AY11" s="45"/>
      <c r="AZ11" s="45"/>
      <c r="BA11" s="45"/>
      <c r="BB11" s="46"/>
      <c r="BC11" s="44"/>
      <c r="BD11" s="45"/>
      <c r="BE11" s="45"/>
      <c r="BF11" s="45"/>
      <c r="BG11" s="45"/>
      <c r="BH11" s="45"/>
      <c r="BI11" s="46"/>
      <c r="BJ11" s="44"/>
      <c r="BK11" s="45"/>
      <c r="BL11" s="45"/>
      <c r="BM11" s="45"/>
      <c r="BN11" s="45"/>
      <c r="BO11" s="45"/>
      <c r="BP11" s="46"/>
      <c r="BQ11" s="44"/>
      <c r="BR11" s="45"/>
      <c r="BS11" s="45"/>
      <c r="BT11" s="45"/>
      <c r="BU11" s="45"/>
      <c r="BV11" s="45"/>
      <c r="BW11" s="46"/>
      <c r="BX11" s="44"/>
      <c r="BY11" s="45"/>
      <c r="BZ11" s="45"/>
      <c r="CA11" s="45"/>
      <c r="CB11" s="45"/>
      <c r="CC11" s="45"/>
      <c r="CD11" s="72"/>
      <c r="CE11" s="1"/>
      <c r="CF11" s="1"/>
      <c r="CG11" s="1"/>
      <c r="CH11" s="1"/>
    </row>
    <row r="12" spans="1:88" ht="18.600000000000001" thickBot="1" x14ac:dyDescent="0.35">
      <c r="A12" s="1"/>
      <c r="B12" s="123" t="s">
        <v>9</v>
      </c>
      <c r="C12" s="124"/>
      <c r="D12" s="124"/>
      <c r="E12" s="125"/>
      <c r="F12" s="20"/>
      <c r="G12" s="19"/>
      <c r="H12" s="19"/>
      <c r="I12" s="19"/>
      <c r="J12" s="19"/>
      <c r="K12" s="19"/>
      <c r="L12" s="28"/>
      <c r="M12" s="34"/>
      <c r="N12" s="19"/>
      <c r="O12" s="19"/>
      <c r="P12" s="19"/>
      <c r="Q12" s="19"/>
      <c r="R12" s="19"/>
      <c r="S12" s="28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37"/>
      <c r="CE12" s="1"/>
      <c r="CF12" s="1"/>
      <c r="CG12" s="1"/>
      <c r="CH12" s="1"/>
      <c r="CI12" s="1"/>
      <c r="CJ12" s="1"/>
    </row>
    <row r="13" spans="1:88" ht="18" x14ac:dyDescent="0.35">
      <c r="A13" s="1"/>
      <c r="B13" s="79" t="s">
        <v>10</v>
      </c>
      <c r="C13" s="80" t="str">
        <f>CE23</f>
        <v>Juhász Kristóf</v>
      </c>
      <c r="D13" s="81">
        <v>45209</v>
      </c>
      <c r="E13" s="82">
        <f>D13+3</f>
        <v>45212</v>
      </c>
      <c r="F13" s="4"/>
      <c r="L13" s="27"/>
      <c r="M13" s="33"/>
      <c r="S13" s="27"/>
      <c r="T13" s="35"/>
      <c r="U13" s="38"/>
      <c r="V13" s="38"/>
      <c r="W13" s="38"/>
      <c r="X13" s="38"/>
      <c r="Y13" s="39"/>
      <c r="Z13" s="40"/>
      <c r="AA13" s="35"/>
      <c r="AB13" s="39"/>
      <c r="AC13" s="39"/>
      <c r="AD13" s="39"/>
      <c r="AE13" s="39"/>
      <c r="AF13" s="39"/>
      <c r="AG13" s="40"/>
      <c r="AH13" s="60"/>
      <c r="AI13" s="39"/>
      <c r="AJ13" s="39"/>
      <c r="AK13" s="39"/>
      <c r="AL13" s="39"/>
      <c r="AM13" s="39"/>
      <c r="AN13" s="40"/>
      <c r="AO13" s="33"/>
      <c r="AU13" s="27"/>
      <c r="AV13" s="33"/>
      <c r="BB13" s="27"/>
      <c r="BC13" s="33"/>
      <c r="BI13" s="27"/>
      <c r="BJ13" s="33"/>
      <c r="BP13" s="27"/>
      <c r="BQ13" s="33"/>
      <c r="BW13" s="27"/>
      <c r="BX13" s="33"/>
      <c r="CD13" s="36"/>
      <c r="CE13" s="1"/>
      <c r="CF13" s="1"/>
      <c r="CG13" s="1"/>
      <c r="CH13" s="1"/>
      <c r="CI13" s="1"/>
      <c r="CJ13" s="1"/>
    </row>
    <row r="14" spans="1:88" ht="18" x14ac:dyDescent="0.35">
      <c r="A14" s="1"/>
      <c r="B14" s="79" t="s">
        <v>11</v>
      </c>
      <c r="C14" s="80" t="str">
        <f>CE24</f>
        <v>Szabó Krisztián Dávid</v>
      </c>
      <c r="D14" s="81">
        <v>45209</v>
      </c>
      <c r="E14" s="82">
        <f>D14+4</f>
        <v>45213</v>
      </c>
      <c r="F14" s="4"/>
      <c r="L14" s="27"/>
      <c r="M14" s="33"/>
      <c r="S14" s="27"/>
      <c r="T14" s="33"/>
      <c r="U14" s="21"/>
      <c r="V14" s="21"/>
      <c r="W14" s="21"/>
      <c r="X14" s="21"/>
      <c r="Y14" s="21"/>
      <c r="Z14" s="27"/>
      <c r="AA14" s="33"/>
      <c r="AG14" s="27"/>
      <c r="AH14" s="61"/>
      <c r="AN14" s="27"/>
      <c r="AO14" s="33"/>
      <c r="AU14" s="27"/>
      <c r="AV14" s="33"/>
      <c r="BB14" s="27"/>
      <c r="BC14" s="33"/>
      <c r="BI14" s="27"/>
      <c r="BJ14" s="33"/>
      <c r="BP14" s="27"/>
      <c r="BQ14" s="33"/>
      <c r="BW14" s="27"/>
      <c r="BX14" s="33"/>
      <c r="CD14" s="36"/>
      <c r="CE14" s="1"/>
      <c r="CF14" s="1"/>
      <c r="CG14" s="1"/>
      <c r="CH14" s="1"/>
      <c r="CI14" s="1"/>
      <c r="CJ14" s="1"/>
    </row>
    <row r="15" spans="1:88" ht="18" x14ac:dyDescent="0.35">
      <c r="A15" s="1"/>
      <c r="B15" s="79" t="s">
        <v>12</v>
      </c>
      <c r="C15" s="80" t="str">
        <f>CE26</f>
        <v>Molnár Ákos Patrik</v>
      </c>
      <c r="D15" s="81">
        <v>45212</v>
      </c>
      <c r="E15" s="82">
        <f>D15+3</f>
        <v>45215</v>
      </c>
      <c r="F15" s="4"/>
      <c r="L15" s="27"/>
      <c r="M15" s="33"/>
      <c r="S15" s="27"/>
      <c r="T15" s="33"/>
      <c r="X15" s="41"/>
      <c r="Y15" s="41"/>
      <c r="Z15" s="42"/>
      <c r="AA15" s="47"/>
      <c r="AG15" s="27"/>
      <c r="AH15" s="61"/>
      <c r="AN15" s="27"/>
      <c r="AO15" s="33"/>
      <c r="AU15" s="27"/>
      <c r="AV15" s="33"/>
      <c r="BB15" s="27"/>
      <c r="BC15" s="33"/>
      <c r="BI15" s="27"/>
      <c r="BJ15" s="33"/>
      <c r="BP15" s="27"/>
      <c r="BQ15" s="33"/>
      <c r="BW15" s="27"/>
      <c r="BX15" s="33"/>
      <c r="CD15" s="36"/>
      <c r="CE15" s="1"/>
      <c r="CF15" s="1"/>
      <c r="CG15" s="1"/>
      <c r="CH15" s="1"/>
      <c r="CI15" s="1"/>
      <c r="CJ15" s="1"/>
    </row>
    <row r="16" spans="1:88" ht="18" x14ac:dyDescent="0.35">
      <c r="A16" s="1"/>
      <c r="B16" s="79" t="s">
        <v>13</v>
      </c>
      <c r="C16" s="80" t="str">
        <f>CE24</f>
        <v>Szabó Krisztián Dávid</v>
      </c>
      <c r="D16" s="81">
        <v>45209</v>
      </c>
      <c r="E16" s="82">
        <f>D16+4</f>
        <v>45213</v>
      </c>
      <c r="F16" s="4"/>
      <c r="L16" s="27"/>
      <c r="M16" s="33"/>
      <c r="S16" s="27"/>
      <c r="T16" s="33"/>
      <c r="U16" s="21"/>
      <c r="V16" s="21"/>
      <c r="W16" s="21"/>
      <c r="X16" s="21"/>
      <c r="Y16" s="21"/>
      <c r="Z16" s="27"/>
      <c r="AA16" s="33"/>
      <c r="AG16" s="27"/>
      <c r="AH16" s="61"/>
      <c r="AN16" s="27"/>
      <c r="AO16" s="33"/>
      <c r="AU16" s="27"/>
      <c r="AV16" s="33"/>
      <c r="BB16" s="27"/>
      <c r="BC16" s="33"/>
      <c r="BI16" s="27"/>
      <c r="BJ16" s="33"/>
      <c r="BP16" s="27"/>
      <c r="BQ16" s="33"/>
      <c r="BW16" s="27"/>
      <c r="BX16" s="33"/>
      <c r="CD16" s="36"/>
      <c r="CE16" s="1"/>
      <c r="CF16" s="1"/>
      <c r="CG16" s="1"/>
      <c r="CH16" s="1"/>
      <c r="CI16" s="1"/>
      <c r="CJ16" s="1"/>
    </row>
    <row r="17" spans="1:93" ht="18" x14ac:dyDescent="0.35">
      <c r="A17" s="1"/>
      <c r="B17" s="79" t="s">
        <v>14</v>
      </c>
      <c r="C17" s="80" t="str">
        <f>CE27</f>
        <v>Kovács Armand</v>
      </c>
      <c r="D17" s="81">
        <v>45214</v>
      </c>
      <c r="E17" s="82">
        <f>D17+3</f>
        <v>45217</v>
      </c>
      <c r="F17" s="4"/>
      <c r="L17" s="27"/>
      <c r="M17" s="33"/>
      <c r="S17" s="27"/>
      <c r="T17" s="33"/>
      <c r="Z17" s="43"/>
      <c r="AA17" s="48"/>
      <c r="AB17" s="49"/>
      <c r="AC17" s="49"/>
      <c r="AG17" s="27"/>
      <c r="AH17" s="61"/>
      <c r="AN17" s="27"/>
      <c r="AO17" s="33"/>
      <c r="AU17" s="27"/>
      <c r="AV17" s="33"/>
      <c r="BB17" s="27"/>
      <c r="BC17" s="33"/>
      <c r="BI17" s="27"/>
      <c r="BJ17" s="33"/>
      <c r="BP17" s="27"/>
      <c r="BQ17" s="33"/>
      <c r="BW17" s="27"/>
      <c r="BX17" s="33"/>
      <c r="CD17" s="36"/>
      <c r="CE17" s="1"/>
      <c r="CF17" s="1"/>
      <c r="CG17" s="1"/>
      <c r="CH17" s="1"/>
      <c r="CI17" s="1"/>
      <c r="CJ17" s="1"/>
    </row>
    <row r="18" spans="1:93" ht="18" x14ac:dyDescent="0.35">
      <c r="A18" s="1"/>
      <c r="B18" s="79" t="s">
        <v>15</v>
      </c>
      <c r="C18" s="80" t="str">
        <f>CE25</f>
        <v>Medvegy Balázs János</v>
      </c>
      <c r="D18" s="81">
        <v>45217</v>
      </c>
      <c r="E18" s="82">
        <f>D18+4</f>
        <v>45221</v>
      </c>
      <c r="F18" s="4"/>
      <c r="L18" s="27"/>
      <c r="M18" s="33"/>
      <c r="S18" s="27"/>
      <c r="T18" s="33"/>
      <c r="Z18" s="27"/>
      <c r="AA18" s="33"/>
      <c r="AC18" s="50"/>
      <c r="AD18" s="50"/>
      <c r="AE18" s="50"/>
      <c r="AF18" s="50"/>
      <c r="AG18" s="51"/>
      <c r="AH18" s="61"/>
      <c r="AN18" s="27"/>
      <c r="AO18" s="33"/>
      <c r="AU18" s="27"/>
      <c r="AV18" s="33"/>
      <c r="BB18" s="27"/>
      <c r="BC18" s="33"/>
      <c r="BI18" s="27"/>
      <c r="BJ18" s="33"/>
      <c r="BP18" s="27"/>
      <c r="BQ18" s="33"/>
      <c r="BW18" s="27"/>
      <c r="BX18" s="33"/>
      <c r="CD18" s="36"/>
      <c r="CE18" s="1"/>
      <c r="CF18" s="1"/>
      <c r="CG18" s="1"/>
      <c r="CH18" s="1"/>
      <c r="CI18" s="1"/>
      <c r="CJ18" s="1"/>
    </row>
    <row r="19" spans="1:93" ht="18.600000000000001" thickBot="1" x14ac:dyDescent="0.4">
      <c r="A19" s="1"/>
      <c r="B19" s="83" t="s">
        <v>16</v>
      </c>
      <c r="C19" s="84" t="str">
        <f>CE23</f>
        <v>Juhász Kristóf</v>
      </c>
      <c r="D19" s="85">
        <v>45224</v>
      </c>
      <c r="E19" s="86">
        <f>D19+3</f>
        <v>45227</v>
      </c>
      <c r="F19" s="4"/>
      <c r="L19" s="27"/>
      <c r="M19" s="33"/>
      <c r="S19" s="27"/>
      <c r="T19" s="44"/>
      <c r="U19" s="45"/>
      <c r="V19" s="45"/>
      <c r="W19" s="45"/>
      <c r="X19" s="45"/>
      <c r="Y19" s="45"/>
      <c r="Z19" s="46"/>
      <c r="AA19" s="44"/>
      <c r="AB19" s="45"/>
      <c r="AC19" s="45"/>
      <c r="AD19" s="45"/>
      <c r="AE19" s="45"/>
      <c r="AF19" s="45"/>
      <c r="AG19" s="46"/>
      <c r="AH19" s="62"/>
      <c r="AI19" s="45"/>
      <c r="AJ19" s="52"/>
      <c r="AK19" s="52"/>
      <c r="AL19" s="52"/>
      <c r="AM19" s="52"/>
      <c r="AN19" s="46"/>
      <c r="AO19" s="33"/>
      <c r="AU19" s="27"/>
      <c r="AV19" s="33"/>
      <c r="BB19" s="27"/>
      <c r="BC19" s="33"/>
      <c r="BI19" s="27"/>
      <c r="BJ19" s="33"/>
      <c r="BP19" s="27"/>
      <c r="BQ19" s="33"/>
      <c r="BW19" s="27"/>
      <c r="BX19" s="33"/>
      <c r="CD19" s="36"/>
      <c r="CE19" s="1"/>
      <c r="CF19" s="1"/>
      <c r="CG19" s="1"/>
      <c r="CH19" s="1"/>
      <c r="CI19" s="1"/>
      <c r="CJ19" s="1"/>
    </row>
    <row r="20" spans="1:93" ht="18.600000000000001" thickBot="1" x14ac:dyDescent="0.35">
      <c r="A20" s="1"/>
      <c r="B20" s="126" t="s">
        <v>17</v>
      </c>
      <c r="C20" s="127"/>
      <c r="D20" s="127"/>
      <c r="E20" s="128"/>
      <c r="F20" s="20"/>
      <c r="G20" s="19"/>
      <c r="H20" s="19"/>
      <c r="I20" s="19"/>
      <c r="J20" s="19"/>
      <c r="K20" s="19"/>
      <c r="L20" s="28"/>
      <c r="M20" s="34"/>
      <c r="N20" s="19"/>
      <c r="O20" s="19"/>
      <c r="P20" s="19"/>
      <c r="Q20" s="19"/>
      <c r="R20" s="19"/>
      <c r="S20" s="2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37"/>
      <c r="CE20" s="1"/>
      <c r="CF20" s="1"/>
      <c r="CG20" s="1"/>
      <c r="CH20" s="1"/>
      <c r="CI20" s="1"/>
      <c r="CJ20" s="1"/>
    </row>
    <row r="21" spans="1:93" ht="18" x14ac:dyDescent="0.35">
      <c r="A21" s="1"/>
      <c r="B21" s="87" t="s">
        <v>19</v>
      </c>
      <c r="C21" s="88" t="str">
        <f>CE25</f>
        <v>Medvegy Balázs János</v>
      </c>
      <c r="D21" s="89">
        <v>45225</v>
      </c>
      <c r="E21" s="90">
        <f>D21+5</f>
        <v>45230</v>
      </c>
      <c r="F21" s="2"/>
      <c r="L21" s="27"/>
      <c r="M21" s="33"/>
      <c r="S21" s="27"/>
      <c r="T21" s="33"/>
      <c r="Z21" s="27"/>
      <c r="AA21" s="33"/>
      <c r="AG21" s="27"/>
      <c r="AH21" s="33"/>
      <c r="AL21" s="50"/>
      <c r="AM21" s="50"/>
      <c r="AN21" s="51"/>
      <c r="AO21" s="55"/>
      <c r="AP21" s="50"/>
      <c r="AU21" s="27"/>
      <c r="AV21" s="33"/>
      <c r="BB21" s="27"/>
      <c r="BC21" s="33"/>
      <c r="BI21" s="27"/>
      <c r="BJ21" s="33"/>
      <c r="BP21" s="27"/>
      <c r="BQ21" s="33"/>
      <c r="BW21" s="27"/>
      <c r="BX21" s="33"/>
      <c r="CD21" s="36"/>
      <c r="CE21" s="1"/>
      <c r="CF21" s="1"/>
      <c r="CG21" s="1"/>
      <c r="CH21" s="1"/>
      <c r="CI21" s="1"/>
      <c r="CJ21" s="1"/>
    </row>
    <row r="22" spans="1:93" ht="19.8" x14ac:dyDescent="0.4">
      <c r="A22" s="1"/>
      <c r="B22" s="87" t="s">
        <v>20</v>
      </c>
      <c r="C22" s="88" t="str">
        <f>CE25</f>
        <v>Medvegy Balázs János</v>
      </c>
      <c r="D22" s="89">
        <v>45227</v>
      </c>
      <c r="E22" s="90">
        <f>D22+3</f>
        <v>45230</v>
      </c>
      <c r="F22" s="2"/>
      <c r="L22" s="27"/>
      <c r="M22" s="33"/>
      <c r="S22" s="27"/>
      <c r="T22" s="33"/>
      <c r="Z22" s="27"/>
      <c r="AA22" s="33"/>
      <c r="AG22" s="27"/>
      <c r="AH22" s="33"/>
      <c r="AM22" s="50"/>
      <c r="AN22" s="51"/>
      <c r="AO22" s="55"/>
      <c r="AP22" s="50"/>
      <c r="AU22" s="27"/>
      <c r="AV22" s="33"/>
      <c r="BB22" s="27"/>
      <c r="BC22" s="33"/>
      <c r="BI22" s="27"/>
      <c r="BJ22" s="33"/>
      <c r="BP22" s="27"/>
      <c r="BQ22" s="33"/>
      <c r="BW22" s="27"/>
      <c r="BX22" s="33"/>
      <c r="CE22" s="106" t="s">
        <v>64</v>
      </c>
      <c r="CF22" s="8"/>
      <c r="CG22" s="8"/>
      <c r="CH22" s="8"/>
      <c r="CI22" s="8"/>
      <c r="CJ22" s="1"/>
      <c r="CK22" s="114"/>
      <c r="CL22" s="114"/>
      <c r="CM22" s="114"/>
      <c r="CN22" s="114"/>
      <c r="CO22" s="114"/>
    </row>
    <row r="23" spans="1:93" ht="18" x14ac:dyDescent="0.35">
      <c r="A23" s="1"/>
      <c r="B23" s="87" t="s">
        <v>21</v>
      </c>
      <c r="C23" s="88" t="str">
        <f>CE25</f>
        <v>Medvegy Balázs János</v>
      </c>
      <c r="D23" s="89">
        <v>45227</v>
      </c>
      <c r="E23" s="90">
        <f>D23+3</f>
        <v>45230</v>
      </c>
      <c r="F23" s="2"/>
      <c r="L23" s="27"/>
      <c r="M23" s="33"/>
      <c r="S23" s="27"/>
      <c r="T23" s="33"/>
      <c r="Z23" s="27"/>
      <c r="AA23" s="33"/>
      <c r="AG23" s="27"/>
      <c r="AH23" s="33"/>
      <c r="AM23" s="50"/>
      <c r="AN23" s="51"/>
      <c r="AO23" s="55"/>
      <c r="AP23" s="50"/>
      <c r="AU23" s="27"/>
      <c r="AV23" s="33"/>
      <c r="BB23" s="27"/>
      <c r="BC23" s="33"/>
      <c r="BI23" s="27"/>
      <c r="BJ23" s="33"/>
      <c r="BP23" s="27"/>
      <c r="BQ23" s="33"/>
      <c r="BW23" s="27"/>
      <c r="BX23" s="33"/>
      <c r="CD23" s="36"/>
      <c r="CE23" s="107" t="s">
        <v>65</v>
      </c>
      <c r="CF23" s="108"/>
      <c r="CG23" s="1"/>
      <c r="CH23" s="1"/>
      <c r="CI23" s="1"/>
      <c r="CJ23" s="1"/>
      <c r="CK23" s="114"/>
      <c r="CL23" s="114"/>
      <c r="CM23" s="114"/>
      <c r="CN23" s="114"/>
      <c r="CO23" s="114"/>
    </row>
    <row r="24" spans="1:93" ht="18" x14ac:dyDescent="0.35">
      <c r="A24" s="1"/>
      <c r="B24" s="87" t="s">
        <v>22</v>
      </c>
      <c r="C24" s="88" t="str">
        <f>CE26</f>
        <v>Molnár Ákos Patrik</v>
      </c>
      <c r="D24" s="89">
        <v>45222</v>
      </c>
      <c r="E24" s="90">
        <f>D24+3</f>
        <v>45225</v>
      </c>
      <c r="F24" s="2"/>
      <c r="L24" s="27"/>
      <c r="M24" s="33"/>
      <c r="S24" s="27"/>
      <c r="T24" s="33"/>
      <c r="Z24" s="27"/>
      <c r="AA24" s="33"/>
      <c r="AG24" s="27"/>
      <c r="AH24" s="47"/>
      <c r="AI24" s="41"/>
      <c r="AJ24" s="41"/>
      <c r="AK24" s="41"/>
      <c r="AN24" s="27"/>
      <c r="AO24" s="33"/>
      <c r="AU24" s="27"/>
      <c r="AV24" s="33"/>
      <c r="BB24" s="27"/>
      <c r="BC24" s="33"/>
      <c r="BI24" s="27"/>
      <c r="BJ24" s="33"/>
      <c r="BP24" s="27"/>
      <c r="BQ24" s="33"/>
      <c r="BW24" s="27"/>
      <c r="BX24" s="33"/>
      <c r="CD24" s="36"/>
      <c r="CE24" s="104" t="s">
        <v>66</v>
      </c>
      <c r="CF24" s="109"/>
      <c r="CG24" s="1"/>
      <c r="CH24" s="1"/>
      <c r="CI24" s="1"/>
      <c r="CK24" s="114"/>
      <c r="CL24" s="114"/>
      <c r="CM24" s="114"/>
      <c r="CN24" s="114"/>
      <c r="CO24" s="114"/>
    </row>
    <row r="25" spans="1:93" ht="18" x14ac:dyDescent="0.35">
      <c r="A25" s="1"/>
      <c r="B25" s="87" t="s">
        <v>23</v>
      </c>
      <c r="C25" s="88" t="str">
        <f>CE24</f>
        <v>Szabó Krisztián Dávid</v>
      </c>
      <c r="D25" s="89">
        <v>45225</v>
      </c>
      <c r="E25" s="90">
        <f>D25+5</f>
        <v>45230</v>
      </c>
      <c r="F25" s="2"/>
      <c r="L25" s="27"/>
      <c r="M25" s="33"/>
      <c r="S25" s="27"/>
      <c r="T25" s="33"/>
      <c r="Z25" s="27"/>
      <c r="AA25" s="33"/>
      <c r="AG25" s="27"/>
      <c r="AK25" s="21"/>
      <c r="AL25" s="21"/>
      <c r="AM25" s="21"/>
      <c r="AN25" s="56"/>
      <c r="AO25" s="57"/>
      <c r="AP25" s="21"/>
      <c r="AU25" s="27"/>
      <c r="AV25" s="33"/>
      <c r="BB25" s="27"/>
      <c r="BC25" s="33"/>
      <c r="BI25" s="27"/>
      <c r="BJ25" s="33"/>
      <c r="BP25" s="27"/>
      <c r="BQ25" s="33"/>
      <c r="BW25" s="27"/>
      <c r="BX25" s="33"/>
      <c r="CD25" s="36"/>
      <c r="CE25" s="104" t="s">
        <v>67</v>
      </c>
      <c r="CF25" s="110"/>
      <c r="CG25" s="1"/>
      <c r="CH25" s="1"/>
      <c r="CI25" s="1"/>
      <c r="CK25" s="114"/>
      <c r="CL25" s="114"/>
      <c r="CM25" s="114"/>
      <c r="CN25" s="114"/>
      <c r="CO25" s="114"/>
    </row>
    <row r="26" spans="1:93" ht="18" x14ac:dyDescent="0.35">
      <c r="A26" s="1"/>
      <c r="B26" s="87" t="s">
        <v>24</v>
      </c>
      <c r="C26" s="88" t="str">
        <f>CE24</f>
        <v>Szabó Krisztián Dávid</v>
      </c>
      <c r="D26" s="89">
        <v>45230</v>
      </c>
      <c r="E26" s="90">
        <f>D26+4</f>
        <v>45234</v>
      </c>
      <c r="F26" s="2"/>
      <c r="L26" s="27"/>
      <c r="M26" s="33"/>
      <c r="S26" s="27"/>
      <c r="T26" s="33"/>
      <c r="Z26" s="27"/>
      <c r="AA26" s="33"/>
      <c r="AG26" s="27"/>
      <c r="AH26" s="33"/>
      <c r="AN26" s="27"/>
      <c r="AO26" s="33"/>
      <c r="AP26" s="21"/>
      <c r="AQ26" s="21"/>
      <c r="AR26" s="21"/>
      <c r="AS26" s="21"/>
      <c r="AT26" s="21"/>
      <c r="AU26" s="27"/>
      <c r="AV26" s="33"/>
      <c r="BB26" s="27"/>
      <c r="BC26" s="33"/>
      <c r="BI26" s="27"/>
      <c r="BJ26" s="33"/>
      <c r="BP26" s="27"/>
      <c r="BQ26" s="33"/>
      <c r="BW26" s="27"/>
      <c r="BX26" s="33"/>
      <c r="CD26" s="36"/>
      <c r="CE26" s="104" t="s">
        <v>68</v>
      </c>
      <c r="CF26" s="111"/>
      <c r="CG26" s="1"/>
      <c r="CH26" s="1"/>
      <c r="CI26" s="1"/>
      <c r="CK26" s="114"/>
      <c r="CL26" s="114"/>
      <c r="CM26" s="114"/>
      <c r="CN26" s="114"/>
      <c r="CO26" s="114"/>
    </row>
    <row r="27" spans="1:93" ht="18" x14ac:dyDescent="0.35">
      <c r="A27" s="1"/>
      <c r="B27" s="87" t="s">
        <v>25</v>
      </c>
      <c r="C27" s="88" t="str">
        <f>CE27</f>
        <v>Kovács Armand</v>
      </c>
      <c r="D27" s="89">
        <v>45234</v>
      </c>
      <c r="E27" s="90">
        <f>D27+3</f>
        <v>45237</v>
      </c>
      <c r="F27" s="2"/>
      <c r="L27" s="27"/>
      <c r="M27" s="33"/>
      <c r="S27" s="27"/>
      <c r="T27" s="33"/>
      <c r="Z27" s="27"/>
      <c r="AA27" s="33"/>
      <c r="AG27" s="27"/>
      <c r="AH27" s="33"/>
      <c r="AN27" s="27"/>
      <c r="AO27" s="33"/>
      <c r="AT27" s="49"/>
      <c r="AU27" s="43"/>
      <c r="AV27" s="48"/>
      <c r="AW27" s="49"/>
      <c r="BB27" s="27"/>
      <c r="BC27" s="33"/>
      <c r="BI27" s="27"/>
      <c r="BJ27" s="33"/>
      <c r="BP27" s="27"/>
      <c r="BQ27" s="33"/>
      <c r="BW27" s="27"/>
      <c r="BX27" s="33"/>
      <c r="CD27" s="36"/>
      <c r="CE27" s="104" t="s">
        <v>69</v>
      </c>
      <c r="CF27" s="112"/>
      <c r="CG27" s="1"/>
      <c r="CH27" s="1"/>
      <c r="CI27" s="1"/>
    </row>
    <row r="28" spans="1:93" ht="18" x14ac:dyDescent="0.35">
      <c r="A28" s="1"/>
      <c r="B28" s="87" t="s">
        <v>26</v>
      </c>
      <c r="C28" s="88" t="str">
        <f>CE27</f>
        <v>Kovács Armand</v>
      </c>
      <c r="D28" s="89">
        <v>45234</v>
      </c>
      <c r="E28" s="90">
        <f>D28+3</f>
        <v>45237</v>
      </c>
      <c r="F28" s="2"/>
      <c r="L28" s="27"/>
      <c r="M28" s="33"/>
      <c r="S28" s="27"/>
      <c r="T28" s="33"/>
      <c r="Z28" s="27"/>
      <c r="AA28" s="33"/>
      <c r="AG28" s="27"/>
      <c r="AH28" s="33"/>
      <c r="AN28" s="27"/>
      <c r="AO28" s="33"/>
      <c r="AT28" s="49"/>
      <c r="AU28" s="43"/>
      <c r="AV28" s="48"/>
      <c r="AW28" s="49"/>
      <c r="BB28" s="27"/>
      <c r="BC28" s="33"/>
      <c r="BI28" s="27"/>
      <c r="BJ28" s="33"/>
      <c r="BP28" s="27"/>
      <c r="BQ28" s="33"/>
      <c r="BW28" s="27"/>
      <c r="BX28" s="33"/>
      <c r="CD28" s="36"/>
      <c r="CE28" s="105" t="s">
        <v>70</v>
      </c>
      <c r="CF28" s="113"/>
      <c r="CG28" s="1"/>
      <c r="CH28" s="1"/>
    </row>
    <row r="29" spans="1:93" ht="18" x14ac:dyDescent="0.35">
      <c r="A29" s="1"/>
      <c r="B29" s="87" t="s">
        <v>27</v>
      </c>
      <c r="C29" s="88" t="str">
        <f>CE23</f>
        <v>Juhász Kristóf</v>
      </c>
      <c r="D29" s="89">
        <v>45225</v>
      </c>
      <c r="E29" s="90">
        <f>D29+3</f>
        <v>45228</v>
      </c>
      <c r="F29" s="2"/>
      <c r="L29" s="27"/>
      <c r="M29" s="33"/>
      <c r="S29" s="27"/>
      <c r="T29" s="33"/>
      <c r="Z29" s="27"/>
      <c r="AA29" s="33"/>
      <c r="AG29" s="27"/>
      <c r="AH29" s="33"/>
      <c r="AK29" s="23"/>
      <c r="AL29" s="23"/>
      <c r="AM29" s="23"/>
      <c r="AN29" s="58"/>
      <c r="AO29" s="33"/>
      <c r="AU29" s="27"/>
      <c r="AV29" s="33"/>
      <c r="BB29" s="27"/>
      <c r="BC29" s="33"/>
      <c r="BI29" s="27"/>
      <c r="BJ29" s="33"/>
      <c r="BP29" s="27"/>
      <c r="BQ29" s="33"/>
      <c r="BW29" s="27"/>
      <c r="BX29" s="33"/>
      <c r="CD29" s="36"/>
      <c r="CE29" s="1"/>
      <c r="CF29" s="1"/>
      <c r="CG29" s="1"/>
      <c r="CH29" s="1"/>
    </row>
    <row r="30" spans="1:93" ht="18" x14ac:dyDescent="0.35">
      <c r="A30" s="1"/>
      <c r="B30" s="87" t="s">
        <v>28</v>
      </c>
      <c r="C30" s="88" t="str">
        <f>CE23</f>
        <v>Juhász Kristóf</v>
      </c>
      <c r="D30" s="89">
        <v>45228</v>
      </c>
      <c r="E30" s="90">
        <f>D30+3</f>
        <v>45231</v>
      </c>
      <c r="F30" s="2"/>
      <c r="L30" s="27"/>
      <c r="M30" s="33"/>
      <c r="S30" s="27"/>
      <c r="T30" s="33"/>
      <c r="Z30" s="27"/>
      <c r="AA30" s="33"/>
      <c r="AG30" s="27"/>
      <c r="AH30" s="33"/>
      <c r="AN30" s="58"/>
      <c r="AO30" s="59"/>
      <c r="AP30" s="23"/>
      <c r="AQ30" s="23"/>
      <c r="AU30" s="27"/>
      <c r="AV30" s="33"/>
      <c r="BB30" s="27"/>
      <c r="BC30" s="33"/>
      <c r="BI30" s="27"/>
      <c r="BJ30" s="33"/>
      <c r="BP30" s="27"/>
      <c r="BQ30" s="33"/>
      <c r="BW30" s="27"/>
      <c r="BX30" s="33"/>
      <c r="CD30" s="36"/>
      <c r="CE30" s="1"/>
      <c r="CF30" s="1"/>
      <c r="CG30" s="1"/>
      <c r="CH30" s="1"/>
    </row>
    <row r="31" spans="1:93" ht="18" x14ac:dyDescent="0.35">
      <c r="A31" s="1"/>
      <c r="B31" s="87" t="s">
        <v>29</v>
      </c>
      <c r="C31" s="88" t="str">
        <f>CE26</f>
        <v>Molnár Ákos Patrik</v>
      </c>
      <c r="D31" s="89">
        <v>45222</v>
      </c>
      <c r="E31" s="90">
        <f>D31+3</f>
        <v>45225</v>
      </c>
      <c r="F31" s="2"/>
      <c r="L31" s="27"/>
      <c r="M31" s="33"/>
      <c r="S31" s="27"/>
      <c r="T31" s="33"/>
      <c r="Z31" s="27"/>
      <c r="AA31" s="33"/>
      <c r="AG31" s="27"/>
      <c r="AH31" s="47"/>
      <c r="AI31" s="41"/>
      <c r="AJ31" s="41"/>
      <c r="AK31" s="41"/>
      <c r="AN31" s="27"/>
      <c r="AO31" s="33"/>
      <c r="AU31" s="27"/>
      <c r="AV31" s="33"/>
      <c r="BB31" s="27"/>
      <c r="BC31" s="33"/>
      <c r="BI31" s="27"/>
      <c r="BJ31" s="33"/>
      <c r="BP31" s="27"/>
      <c r="BQ31" s="33"/>
      <c r="BW31" s="27"/>
      <c r="BX31" s="33"/>
      <c r="CD31" s="36"/>
      <c r="CE31" s="1"/>
      <c r="CF31" s="1"/>
      <c r="CG31" s="1"/>
      <c r="CH31" s="1"/>
    </row>
    <row r="32" spans="1:93" ht="18" x14ac:dyDescent="0.35">
      <c r="A32" s="1"/>
      <c r="B32" s="87" t="s">
        <v>30</v>
      </c>
      <c r="C32" s="88" t="str">
        <f>CE25</f>
        <v>Medvegy Balázs János</v>
      </c>
      <c r="D32" s="89">
        <v>45232</v>
      </c>
      <c r="E32" s="90">
        <f>D32+2</f>
        <v>45234</v>
      </c>
      <c r="F32" s="2"/>
      <c r="L32" s="27"/>
      <c r="M32" s="33"/>
      <c r="S32" s="27"/>
      <c r="T32" s="33"/>
      <c r="Z32" s="27"/>
      <c r="AA32" s="33"/>
      <c r="AG32" s="27"/>
      <c r="AH32" s="33"/>
      <c r="AN32" s="27"/>
      <c r="AO32" s="33"/>
      <c r="AP32" s="33"/>
      <c r="AR32" s="50"/>
      <c r="AS32" s="50"/>
      <c r="AT32" s="50"/>
      <c r="AU32" s="27"/>
      <c r="AV32" s="33"/>
      <c r="BB32" s="27"/>
      <c r="BC32" s="33"/>
      <c r="BI32" s="27"/>
      <c r="BJ32" s="33"/>
      <c r="BP32" s="27"/>
      <c r="BQ32" s="33"/>
      <c r="BW32" s="27"/>
      <c r="BX32" s="33"/>
      <c r="CD32" s="36"/>
      <c r="CE32" s="1"/>
      <c r="CF32" s="1"/>
      <c r="CG32" s="1"/>
      <c r="CH32" s="1"/>
    </row>
    <row r="33" spans="1:86" ht="18" x14ac:dyDescent="0.35">
      <c r="A33" s="1"/>
      <c r="B33" s="87" t="s">
        <v>31</v>
      </c>
      <c r="C33" s="88" t="str">
        <f>CE25</f>
        <v>Medvegy Balázs János</v>
      </c>
      <c r="D33" s="89">
        <v>45234</v>
      </c>
      <c r="E33" s="90">
        <f>D33+2</f>
        <v>45236</v>
      </c>
      <c r="F33" s="2"/>
      <c r="L33" s="27"/>
      <c r="M33" s="33"/>
      <c r="S33" s="27"/>
      <c r="T33" s="33"/>
      <c r="Z33" s="27"/>
      <c r="AA33" s="33"/>
      <c r="AG33" s="27"/>
      <c r="AH33" s="33"/>
      <c r="AN33" s="27"/>
      <c r="AT33" s="50"/>
      <c r="AU33" s="51"/>
      <c r="AV33" s="55"/>
      <c r="BB33" s="27"/>
      <c r="BC33" s="33"/>
      <c r="BI33" s="27"/>
      <c r="BJ33" s="33"/>
      <c r="BP33" s="27"/>
      <c r="BQ33" s="33"/>
      <c r="BW33" s="27"/>
      <c r="BX33" s="33"/>
      <c r="CD33" s="36"/>
      <c r="CE33" s="1"/>
      <c r="CF33" s="1"/>
      <c r="CG33" s="1"/>
      <c r="CH33" s="1"/>
    </row>
    <row r="34" spans="1:86" ht="18" x14ac:dyDescent="0.35">
      <c r="A34" s="1"/>
      <c r="B34" s="87" t="s">
        <v>32</v>
      </c>
      <c r="C34" s="88" t="str">
        <f>CE25</f>
        <v>Medvegy Balázs János</v>
      </c>
      <c r="D34" s="89">
        <v>45234</v>
      </c>
      <c r="E34" s="90">
        <f>D34+2</f>
        <v>45236</v>
      </c>
      <c r="F34" s="2"/>
      <c r="L34" s="27"/>
      <c r="M34" s="33"/>
      <c r="S34" s="27"/>
      <c r="T34" s="33"/>
      <c r="Z34" s="27"/>
      <c r="AA34" s="33"/>
      <c r="AG34" s="27"/>
      <c r="AH34" s="33"/>
      <c r="AN34" s="27"/>
      <c r="AO34" s="33"/>
      <c r="AT34" s="50"/>
      <c r="AU34" s="51"/>
      <c r="AV34" s="55"/>
      <c r="BB34" s="27"/>
      <c r="BC34" s="33"/>
      <c r="BI34" s="27"/>
      <c r="BJ34" s="33"/>
      <c r="BP34" s="27"/>
      <c r="BQ34" s="33"/>
      <c r="BW34" s="27"/>
      <c r="BX34" s="33"/>
      <c r="CD34" s="36"/>
      <c r="CE34" s="1"/>
      <c r="CF34" s="1"/>
      <c r="CG34" s="1"/>
      <c r="CH34" s="1"/>
    </row>
    <row r="35" spans="1:86" ht="18" x14ac:dyDescent="0.35">
      <c r="A35" s="1"/>
      <c r="B35" s="87" t="s">
        <v>33</v>
      </c>
      <c r="C35" s="88" t="str">
        <f>CE23</f>
        <v>Juhász Kristóf</v>
      </c>
      <c r="D35" s="89">
        <v>45222</v>
      </c>
      <c r="E35" s="90">
        <f>D35+3</f>
        <v>45225</v>
      </c>
      <c r="F35" s="2"/>
      <c r="L35" s="27"/>
      <c r="M35" s="33"/>
      <c r="S35" s="27"/>
      <c r="T35" s="33"/>
      <c r="Z35" s="27"/>
      <c r="AA35" s="33"/>
      <c r="AG35" s="27"/>
      <c r="AH35" s="59"/>
      <c r="AI35" s="23"/>
      <c r="AJ35" s="23"/>
      <c r="AK35" s="23"/>
      <c r="AN35" s="27"/>
      <c r="AO35" s="33"/>
      <c r="AU35" s="27"/>
      <c r="AV35" s="33"/>
      <c r="BB35" s="27"/>
      <c r="BC35" s="33"/>
      <c r="BI35" s="27"/>
      <c r="BJ35" s="33"/>
      <c r="BP35" s="27"/>
      <c r="BQ35" s="33"/>
      <c r="BW35" s="27"/>
      <c r="BX35" s="33"/>
      <c r="CD35" s="36"/>
      <c r="CE35" s="1"/>
      <c r="CF35" s="1"/>
      <c r="CG35" s="1"/>
      <c r="CH35" s="1"/>
    </row>
    <row r="36" spans="1:86" ht="18" x14ac:dyDescent="0.35">
      <c r="A36" s="1"/>
      <c r="B36" s="87" t="s">
        <v>34</v>
      </c>
      <c r="C36" s="88" t="str">
        <f>CE24</f>
        <v>Szabó Krisztián Dávid</v>
      </c>
      <c r="D36" s="89">
        <v>45236</v>
      </c>
      <c r="E36" s="90">
        <f>D36+3</f>
        <v>45239</v>
      </c>
      <c r="F36" s="2"/>
      <c r="L36" s="27"/>
      <c r="M36" s="33"/>
      <c r="S36" s="27"/>
      <c r="T36" s="33"/>
      <c r="Z36" s="27"/>
      <c r="AA36" s="33"/>
      <c r="AG36" s="27"/>
      <c r="AH36" s="33"/>
      <c r="AN36" s="27"/>
      <c r="AO36" s="33"/>
      <c r="AU36" s="27"/>
      <c r="AV36" s="57"/>
      <c r="AW36" s="21"/>
      <c r="AX36" s="21"/>
      <c r="AY36" s="21"/>
      <c r="BB36" s="27"/>
      <c r="BC36" s="33"/>
      <c r="BI36" s="27"/>
      <c r="BJ36" s="33"/>
      <c r="BP36" s="27"/>
      <c r="BQ36" s="33"/>
      <c r="BW36" s="27"/>
      <c r="BX36" s="33"/>
      <c r="CD36" s="36"/>
      <c r="CE36" s="1"/>
      <c r="CF36" s="1"/>
      <c r="CG36" s="1"/>
      <c r="CH36" s="1"/>
    </row>
    <row r="37" spans="1:86" ht="18" x14ac:dyDescent="0.35">
      <c r="A37" s="1"/>
      <c r="B37" s="87" t="s">
        <v>35</v>
      </c>
      <c r="C37" s="88" t="str">
        <f>CE24</f>
        <v>Szabó Krisztián Dávid</v>
      </c>
      <c r="D37" s="89">
        <v>45238</v>
      </c>
      <c r="E37" s="90">
        <f>D37+3</f>
        <v>45241</v>
      </c>
      <c r="F37" s="2"/>
      <c r="L37" s="27"/>
      <c r="M37" s="33"/>
      <c r="S37" s="27"/>
      <c r="T37" s="33"/>
      <c r="Z37" s="27"/>
      <c r="AA37" s="33"/>
      <c r="AG37" s="27"/>
      <c r="AH37" s="33"/>
      <c r="AN37" s="27"/>
      <c r="AO37" s="33"/>
      <c r="AU37" s="27"/>
      <c r="AV37" s="33"/>
      <c r="AX37" s="21"/>
      <c r="AY37" s="21"/>
      <c r="AZ37" s="21"/>
      <c r="BA37" s="21"/>
      <c r="BB37" s="27"/>
      <c r="BC37" s="33"/>
      <c r="BI37" s="27"/>
      <c r="BJ37" s="33"/>
      <c r="BP37" s="27"/>
      <c r="BQ37" s="33"/>
      <c r="BW37" s="27"/>
      <c r="BX37" s="33"/>
      <c r="CD37" s="36"/>
      <c r="CE37" s="1"/>
      <c r="CF37" s="1"/>
      <c r="CG37" s="1"/>
      <c r="CH37" s="1"/>
    </row>
    <row r="38" spans="1:86" ht="18" x14ac:dyDescent="0.35">
      <c r="A38" s="1"/>
      <c r="B38" s="87" t="s">
        <v>36</v>
      </c>
      <c r="C38" s="88" t="str">
        <f>CE26</f>
        <v>Molnár Ákos Patrik</v>
      </c>
      <c r="D38" s="89">
        <v>45222</v>
      </c>
      <c r="E38" s="90">
        <f>D38+3</f>
        <v>45225</v>
      </c>
      <c r="F38" s="2"/>
      <c r="L38" s="27"/>
      <c r="M38" s="33"/>
      <c r="S38" s="27"/>
      <c r="T38" s="33"/>
      <c r="Z38" s="27"/>
      <c r="AA38" s="33"/>
      <c r="AG38" s="27"/>
      <c r="AH38" s="47"/>
      <c r="AI38" s="41"/>
      <c r="AJ38" s="41"/>
      <c r="AK38" s="41"/>
      <c r="AN38" s="27"/>
      <c r="AO38" s="33"/>
      <c r="AU38" s="27"/>
      <c r="AV38" s="33"/>
      <c r="BB38" s="27"/>
      <c r="BC38" s="33"/>
      <c r="BI38" s="27"/>
      <c r="BJ38" s="33"/>
      <c r="BP38" s="27"/>
      <c r="BQ38" s="33"/>
      <c r="BW38" s="27"/>
      <c r="BX38" s="33"/>
      <c r="CD38" s="36"/>
      <c r="CE38" s="1"/>
      <c r="CF38" s="1"/>
      <c r="CG38" s="1"/>
      <c r="CH38" s="1"/>
    </row>
    <row r="39" spans="1:86" ht="18" x14ac:dyDescent="0.35">
      <c r="A39" s="1"/>
      <c r="B39" s="87" t="s">
        <v>73</v>
      </c>
      <c r="C39" s="88" t="str">
        <f>CE27</f>
        <v>Kovács Armand</v>
      </c>
      <c r="D39" s="89">
        <v>45225</v>
      </c>
      <c r="E39" s="90">
        <f>D39+6</f>
        <v>45231</v>
      </c>
      <c r="F39" s="2"/>
      <c r="L39" s="27"/>
      <c r="M39" s="33"/>
      <c r="S39" s="27"/>
      <c r="T39" s="33"/>
      <c r="Z39" s="27"/>
      <c r="AA39" s="33"/>
      <c r="AG39" s="27"/>
      <c r="AH39" s="33"/>
      <c r="AK39" s="49"/>
      <c r="AL39" s="49"/>
      <c r="AM39" s="49"/>
      <c r="AN39" s="43"/>
      <c r="AO39" s="48"/>
      <c r="AP39" s="49"/>
      <c r="AQ39" s="49"/>
      <c r="AU39" s="27"/>
      <c r="AV39" s="33"/>
      <c r="BB39" s="27"/>
      <c r="BC39" s="33"/>
      <c r="BI39" s="27"/>
      <c r="BJ39" s="33"/>
      <c r="BP39" s="27"/>
      <c r="BQ39" s="33"/>
      <c r="BW39" s="27"/>
      <c r="BX39" s="33"/>
      <c r="CD39" s="36"/>
      <c r="CE39" s="1"/>
      <c r="CF39" s="1"/>
      <c r="CG39" s="1"/>
      <c r="CH39" s="1"/>
    </row>
    <row r="40" spans="1:86" ht="18" x14ac:dyDescent="0.35">
      <c r="A40" s="1"/>
      <c r="B40" s="87" t="s">
        <v>72</v>
      </c>
      <c r="C40" s="88" t="str">
        <f>CE26</f>
        <v>Molnár Ákos Patrik</v>
      </c>
      <c r="D40" s="89">
        <v>45225</v>
      </c>
      <c r="E40" s="90">
        <f>D40+2</f>
        <v>45227</v>
      </c>
      <c r="F40" s="2"/>
      <c r="L40" s="27"/>
      <c r="M40" s="33"/>
      <c r="S40" s="27"/>
      <c r="T40" s="33"/>
      <c r="Z40" s="27"/>
      <c r="AA40" s="33"/>
      <c r="AG40" s="27"/>
      <c r="AH40" s="33"/>
      <c r="AK40" s="41"/>
      <c r="AL40" s="41"/>
      <c r="AM40" s="41"/>
      <c r="AN40" s="27"/>
      <c r="AO40" s="33"/>
      <c r="AU40" s="27"/>
      <c r="AV40" s="33"/>
      <c r="BB40" s="27"/>
      <c r="BC40" s="33"/>
      <c r="BI40" s="27"/>
      <c r="BJ40" s="33"/>
      <c r="BP40" s="27"/>
      <c r="BQ40" s="33"/>
      <c r="BW40" s="27"/>
      <c r="BX40" s="33"/>
      <c r="CD40" s="36"/>
      <c r="CE40" s="1"/>
      <c r="CF40" s="1"/>
      <c r="CG40" s="1"/>
      <c r="CH40" s="1"/>
    </row>
    <row r="41" spans="1:86" ht="18" x14ac:dyDescent="0.35">
      <c r="A41" s="1"/>
      <c r="B41" s="87" t="s">
        <v>37</v>
      </c>
      <c r="C41" s="88" t="str">
        <f>CE24</f>
        <v>Szabó Krisztián Dávid</v>
      </c>
      <c r="D41" s="89">
        <v>45240</v>
      </c>
      <c r="E41" s="90">
        <f>D41+3</f>
        <v>45243</v>
      </c>
      <c r="F41" s="2"/>
      <c r="L41" s="27"/>
      <c r="M41" s="33"/>
      <c r="S41" s="27"/>
      <c r="T41" s="33"/>
      <c r="Z41" s="27"/>
      <c r="AA41" s="33"/>
      <c r="AG41" s="27"/>
      <c r="AH41" s="33"/>
      <c r="AN41" s="27"/>
      <c r="AO41" s="33"/>
      <c r="AU41" s="27"/>
      <c r="AV41" s="33"/>
      <c r="AZ41" s="21"/>
      <c r="BA41" s="21"/>
      <c r="BB41" s="56"/>
      <c r="BC41" s="57"/>
      <c r="BI41" s="27"/>
      <c r="BJ41" s="33"/>
      <c r="BP41" s="27"/>
      <c r="BQ41" s="33"/>
      <c r="BW41" s="27"/>
      <c r="BX41" s="33"/>
      <c r="CD41" s="36"/>
      <c r="CE41" s="1"/>
      <c r="CF41" s="1"/>
      <c r="CG41" s="1"/>
      <c r="CH41" s="1"/>
    </row>
    <row r="42" spans="1:86" ht="18" x14ac:dyDescent="0.35">
      <c r="A42" s="1"/>
      <c r="B42" s="87" t="s">
        <v>38</v>
      </c>
      <c r="C42" s="88" t="str">
        <f>CE25</f>
        <v>Medvegy Balázs János</v>
      </c>
      <c r="D42" s="89">
        <v>45239</v>
      </c>
      <c r="E42" s="90">
        <f>D42+3</f>
        <v>45242</v>
      </c>
      <c r="F42" s="2"/>
      <c r="L42" s="27"/>
      <c r="M42" s="33"/>
      <c r="S42" s="27"/>
      <c r="T42" s="33"/>
      <c r="Z42" s="27"/>
      <c r="AA42" s="33"/>
      <c r="AG42" s="27"/>
      <c r="AH42" s="33"/>
      <c r="AN42" s="27"/>
      <c r="AO42" s="33"/>
      <c r="AU42" s="27"/>
      <c r="AV42" s="33"/>
      <c r="AY42" s="50"/>
      <c r="AZ42" s="50"/>
      <c r="BA42" s="50"/>
      <c r="BB42" s="51"/>
      <c r="BC42" s="33"/>
      <c r="BI42" s="27"/>
      <c r="BJ42" s="33"/>
      <c r="BP42" s="27"/>
      <c r="BQ42" s="33"/>
      <c r="BW42" s="27"/>
      <c r="BX42" s="33"/>
      <c r="CD42" s="36"/>
      <c r="CE42" s="1"/>
      <c r="CF42" s="1"/>
      <c r="CG42" s="1"/>
      <c r="CH42" s="1"/>
    </row>
    <row r="43" spans="1:86" ht="18" x14ac:dyDescent="0.35">
      <c r="A43" s="1"/>
      <c r="B43" s="87" t="s">
        <v>39</v>
      </c>
      <c r="C43" s="88" t="str">
        <f>CE26</f>
        <v>Molnár Ákos Patrik</v>
      </c>
      <c r="D43" s="89">
        <v>45239</v>
      </c>
      <c r="E43" s="90">
        <f t="shared" ref="E43:E53" si="2">D43+3</f>
        <v>45242</v>
      </c>
      <c r="F43" s="2"/>
      <c r="L43" s="27"/>
      <c r="M43" s="33"/>
      <c r="S43" s="27"/>
      <c r="T43" s="33"/>
      <c r="Z43" s="27"/>
      <c r="AA43" s="33"/>
      <c r="AG43" s="27"/>
      <c r="AH43" s="33"/>
      <c r="AN43" s="27"/>
      <c r="AO43" s="33"/>
      <c r="AU43" s="27"/>
      <c r="AV43" s="33"/>
      <c r="AY43" s="41"/>
      <c r="AZ43" s="41"/>
      <c r="BA43" s="41"/>
      <c r="BB43" s="42"/>
      <c r="BC43" s="33"/>
      <c r="BI43" s="27"/>
      <c r="BJ43" s="33"/>
      <c r="BP43" s="27"/>
      <c r="BQ43" s="33"/>
      <c r="BW43" s="27"/>
      <c r="BX43" s="33"/>
      <c r="CD43" s="36"/>
      <c r="CE43" s="1"/>
      <c r="CF43" s="1"/>
      <c r="CG43" s="1"/>
      <c r="CH43" s="1"/>
    </row>
    <row r="44" spans="1:86" ht="18" x14ac:dyDescent="0.35">
      <c r="A44" s="1"/>
      <c r="B44" s="87" t="s">
        <v>40</v>
      </c>
      <c r="C44" s="88" t="str">
        <f>CE24</f>
        <v>Szabó Krisztián Dávid</v>
      </c>
      <c r="D44" s="89">
        <v>45239</v>
      </c>
      <c r="E44" s="90">
        <f t="shared" si="2"/>
        <v>45242</v>
      </c>
      <c r="F44" s="2"/>
      <c r="L44" s="27"/>
      <c r="M44" s="33"/>
      <c r="S44" s="27"/>
      <c r="T44" s="33"/>
      <c r="Z44" s="27"/>
      <c r="AA44" s="33"/>
      <c r="AG44" s="27"/>
      <c r="AH44" s="33"/>
      <c r="AN44" s="27"/>
      <c r="AO44" s="33"/>
      <c r="AU44" s="27"/>
      <c r="AV44" s="33"/>
      <c r="AY44" s="21"/>
      <c r="AZ44" s="21"/>
      <c r="BA44" s="21"/>
      <c r="BB44" s="56"/>
      <c r="BC44" s="33"/>
      <c r="BI44" s="27"/>
      <c r="BJ44" s="33"/>
      <c r="BP44" s="27"/>
      <c r="BQ44" s="33"/>
      <c r="BW44" s="27"/>
      <c r="BX44" s="33"/>
      <c r="CD44" s="36"/>
      <c r="CE44" s="1"/>
      <c r="CF44" s="1"/>
      <c r="CG44" s="1"/>
      <c r="CH44" s="1"/>
    </row>
    <row r="45" spans="1:86" ht="18" x14ac:dyDescent="0.35">
      <c r="A45" s="1"/>
      <c r="B45" s="87" t="s">
        <v>41</v>
      </c>
      <c r="C45" s="88" t="str">
        <f>CE24</f>
        <v>Szabó Krisztián Dávid</v>
      </c>
      <c r="D45" s="89">
        <v>45239</v>
      </c>
      <c r="E45" s="90">
        <f t="shared" si="2"/>
        <v>45242</v>
      </c>
      <c r="F45" s="2"/>
      <c r="L45" s="27"/>
      <c r="M45" s="33"/>
      <c r="S45" s="27"/>
      <c r="T45" s="33"/>
      <c r="Z45" s="27"/>
      <c r="AA45" s="33"/>
      <c r="AG45" s="27"/>
      <c r="AH45" s="33"/>
      <c r="AN45" s="27"/>
      <c r="AO45" s="33"/>
      <c r="AU45" s="27"/>
      <c r="AV45" s="33"/>
      <c r="AY45" s="21"/>
      <c r="AZ45" s="21"/>
      <c r="BA45" s="21"/>
      <c r="BB45" s="56"/>
      <c r="BC45" s="33"/>
      <c r="BI45" s="27"/>
      <c r="BJ45" s="33"/>
      <c r="BP45" s="27"/>
      <c r="BQ45" s="33"/>
      <c r="BW45" s="27"/>
      <c r="BX45" s="33"/>
      <c r="CD45" s="36"/>
      <c r="CE45" s="1"/>
      <c r="CF45" s="1"/>
      <c r="CG45" s="1"/>
      <c r="CH45" s="1"/>
    </row>
    <row r="46" spans="1:86" ht="18" x14ac:dyDescent="0.35">
      <c r="A46" s="1"/>
      <c r="B46" s="87" t="s">
        <v>42</v>
      </c>
      <c r="C46" s="88" t="str">
        <f>CE27</f>
        <v>Kovács Armand</v>
      </c>
      <c r="D46" s="89">
        <v>45239</v>
      </c>
      <c r="E46" s="90">
        <f t="shared" si="2"/>
        <v>45242</v>
      </c>
      <c r="F46" s="2"/>
      <c r="L46" s="27"/>
      <c r="M46" s="33"/>
      <c r="S46" s="27"/>
      <c r="T46" s="33"/>
      <c r="Z46" s="27"/>
      <c r="AA46" s="33"/>
      <c r="AG46" s="27"/>
      <c r="AH46" s="33"/>
      <c r="AN46" s="27"/>
      <c r="AO46" s="33"/>
      <c r="AU46" s="27"/>
      <c r="AV46" s="33"/>
      <c r="AY46" s="49"/>
      <c r="AZ46" s="49"/>
      <c r="BA46" s="49"/>
      <c r="BB46" s="43"/>
      <c r="BC46" s="33"/>
      <c r="BI46" s="27"/>
      <c r="BJ46" s="33"/>
      <c r="BP46" s="27"/>
      <c r="BQ46" s="33"/>
      <c r="BW46" s="27"/>
      <c r="BX46" s="33"/>
      <c r="CD46" s="36"/>
      <c r="CE46" s="1"/>
      <c r="CF46" s="1"/>
      <c r="CG46" s="1"/>
      <c r="CH46" s="1"/>
    </row>
    <row r="47" spans="1:86" ht="18" x14ac:dyDescent="0.35">
      <c r="A47" s="1"/>
      <c r="B47" s="87" t="s">
        <v>43</v>
      </c>
      <c r="C47" s="88" t="str">
        <f>CE23</f>
        <v>Juhász Kristóf</v>
      </c>
      <c r="D47" s="89">
        <v>45239</v>
      </c>
      <c r="E47" s="90">
        <f t="shared" si="2"/>
        <v>45242</v>
      </c>
      <c r="F47" s="2"/>
      <c r="L47" s="27"/>
      <c r="M47" s="33"/>
      <c r="S47" s="27"/>
      <c r="T47" s="33"/>
      <c r="Z47" s="27"/>
      <c r="AA47" s="33"/>
      <c r="AG47" s="27"/>
      <c r="AH47" s="33"/>
      <c r="AN47" s="27"/>
      <c r="AO47" s="33"/>
      <c r="AU47" s="27"/>
      <c r="AV47" s="33"/>
      <c r="AY47" s="23"/>
      <c r="AZ47" s="23"/>
      <c r="BA47" s="23"/>
      <c r="BB47" s="58"/>
      <c r="BC47" s="33"/>
      <c r="BI47" s="27"/>
      <c r="BJ47" s="33"/>
      <c r="BP47" s="27"/>
      <c r="BQ47" s="33"/>
      <c r="BW47" s="27"/>
      <c r="BX47" s="33"/>
      <c r="CD47" s="36"/>
      <c r="CE47" s="1"/>
      <c r="CF47" s="1"/>
      <c r="CG47" s="1"/>
      <c r="CH47" s="1"/>
    </row>
    <row r="48" spans="1:86" ht="18" x14ac:dyDescent="0.35">
      <c r="A48" s="1"/>
      <c r="B48" s="87" t="s">
        <v>44</v>
      </c>
      <c r="C48" s="88" t="str">
        <f>CE25</f>
        <v>Medvegy Balázs János</v>
      </c>
      <c r="D48" s="89">
        <v>45239</v>
      </c>
      <c r="E48" s="90">
        <f t="shared" si="2"/>
        <v>45242</v>
      </c>
      <c r="F48" s="2"/>
      <c r="L48" s="27"/>
      <c r="M48" s="33"/>
      <c r="S48" s="27"/>
      <c r="T48" s="33"/>
      <c r="Z48" s="27"/>
      <c r="AA48" s="33"/>
      <c r="AG48" s="27"/>
      <c r="AH48" s="33"/>
      <c r="AN48" s="27"/>
      <c r="AO48" s="33"/>
      <c r="AU48" s="27"/>
      <c r="AV48" s="33"/>
      <c r="AY48" s="50"/>
      <c r="AZ48" s="50"/>
      <c r="BA48" s="50"/>
      <c r="BB48" s="51"/>
      <c r="BC48" s="33"/>
      <c r="BI48" s="27"/>
      <c r="BJ48" s="33"/>
      <c r="BP48" s="27"/>
      <c r="BQ48" s="33"/>
      <c r="BW48" s="27"/>
      <c r="BX48" s="33"/>
      <c r="CD48" s="36"/>
      <c r="CE48" s="1"/>
      <c r="CF48" s="1"/>
      <c r="CG48" s="1"/>
      <c r="CH48" s="1"/>
    </row>
    <row r="49" spans="1:86" ht="18" x14ac:dyDescent="0.35">
      <c r="A49" s="1"/>
      <c r="B49" s="87" t="s">
        <v>45</v>
      </c>
      <c r="C49" s="88" t="str">
        <f>CE26</f>
        <v>Molnár Ákos Patrik</v>
      </c>
      <c r="D49" s="89">
        <v>45239</v>
      </c>
      <c r="E49" s="90">
        <f t="shared" si="2"/>
        <v>45242</v>
      </c>
      <c r="F49" s="2"/>
      <c r="L49" s="27"/>
      <c r="M49" s="33"/>
      <c r="S49" s="27"/>
      <c r="T49" s="33"/>
      <c r="Z49" s="27"/>
      <c r="AA49" s="33"/>
      <c r="AG49" s="27"/>
      <c r="AH49" s="33"/>
      <c r="AN49" s="27"/>
      <c r="AO49" s="33"/>
      <c r="AU49" s="27"/>
      <c r="AV49" s="33"/>
      <c r="AY49" s="41"/>
      <c r="AZ49" s="41"/>
      <c r="BA49" s="41"/>
      <c r="BB49" s="42"/>
      <c r="BC49" s="33"/>
      <c r="BI49" s="27"/>
      <c r="BJ49" s="33"/>
      <c r="BP49" s="27"/>
      <c r="BQ49" s="33"/>
      <c r="BW49" s="27"/>
      <c r="BX49" s="33"/>
      <c r="CD49" s="36"/>
      <c r="CE49" s="1"/>
      <c r="CF49" s="1"/>
      <c r="CG49" s="1"/>
      <c r="CH49" s="1"/>
    </row>
    <row r="50" spans="1:86" ht="18" x14ac:dyDescent="0.35">
      <c r="A50" s="1"/>
      <c r="B50" s="87" t="s">
        <v>46</v>
      </c>
      <c r="C50" s="88" t="str">
        <f>CE24</f>
        <v>Szabó Krisztián Dávid</v>
      </c>
      <c r="D50" s="89">
        <v>45239</v>
      </c>
      <c r="E50" s="90">
        <f t="shared" si="2"/>
        <v>45242</v>
      </c>
      <c r="F50" s="2"/>
      <c r="L50" s="27"/>
      <c r="M50" s="33"/>
      <c r="S50" s="27"/>
      <c r="T50" s="33"/>
      <c r="Z50" s="27"/>
      <c r="AA50" s="33"/>
      <c r="AG50" s="27"/>
      <c r="AH50" s="33"/>
      <c r="AN50" s="27"/>
      <c r="AO50" s="33"/>
      <c r="AU50" s="27"/>
      <c r="AV50" s="33"/>
      <c r="AY50" s="21"/>
      <c r="AZ50" s="21"/>
      <c r="BA50" s="21"/>
      <c r="BB50" s="56"/>
      <c r="BC50" s="33"/>
      <c r="BI50" s="27"/>
      <c r="BJ50" s="33"/>
      <c r="BP50" s="27"/>
      <c r="BQ50" s="33"/>
      <c r="BW50" s="27"/>
      <c r="BX50" s="33"/>
      <c r="CD50" s="36"/>
      <c r="CE50" s="1"/>
      <c r="CF50" s="1"/>
      <c r="CG50" s="1"/>
      <c r="CH50" s="1"/>
    </row>
    <row r="51" spans="1:86" ht="18" x14ac:dyDescent="0.35">
      <c r="A51" s="1"/>
      <c r="B51" s="87" t="s">
        <v>47</v>
      </c>
      <c r="C51" s="88" t="str">
        <f>CE27</f>
        <v>Kovács Armand</v>
      </c>
      <c r="D51" s="89">
        <v>45239</v>
      </c>
      <c r="E51" s="90">
        <f t="shared" si="2"/>
        <v>45242</v>
      </c>
      <c r="F51" s="2"/>
      <c r="L51" s="27"/>
      <c r="M51" s="33"/>
      <c r="S51" s="27"/>
      <c r="T51" s="33"/>
      <c r="Z51" s="27"/>
      <c r="AA51" s="33"/>
      <c r="AG51" s="27"/>
      <c r="AH51" s="33"/>
      <c r="AN51" s="27"/>
      <c r="AO51" s="33"/>
      <c r="AU51" s="27"/>
      <c r="AV51" s="33"/>
      <c r="AY51" s="49"/>
      <c r="AZ51" s="49"/>
      <c r="BA51" s="49"/>
      <c r="BB51" s="43"/>
      <c r="BC51" s="33"/>
      <c r="BI51" s="27"/>
      <c r="BJ51" s="33"/>
      <c r="BP51" s="27"/>
      <c r="BQ51" s="33"/>
      <c r="BW51" s="27"/>
      <c r="BX51" s="33"/>
      <c r="CD51" s="36"/>
      <c r="CE51" s="1"/>
      <c r="CF51" s="1"/>
      <c r="CG51" s="1"/>
      <c r="CH51" s="1"/>
    </row>
    <row r="52" spans="1:86" ht="18" x14ac:dyDescent="0.35">
      <c r="A52" s="1"/>
      <c r="B52" s="87" t="s">
        <v>48</v>
      </c>
      <c r="C52" s="88" t="str">
        <f>CE26</f>
        <v>Molnár Ákos Patrik</v>
      </c>
      <c r="D52" s="89">
        <v>45239</v>
      </c>
      <c r="E52" s="90">
        <f t="shared" si="2"/>
        <v>45242</v>
      </c>
      <c r="F52" s="2"/>
      <c r="L52" s="27"/>
      <c r="M52" s="33"/>
      <c r="S52" s="27"/>
      <c r="T52" s="33"/>
      <c r="Z52" s="27"/>
      <c r="AA52" s="33"/>
      <c r="AG52" s="27"/>
      <c r="AH52" s="33"/>
      <c r="AN52" s="27"/>
      <c r="AO52" s="33"/>
      <c r="AU52" s="27"/>
      <c r="AV52" s="33"/>
      <c r="AY52" s="41"/>
      <c r="AZ52" s="41"/>
      <c r="BA52" s="41"/>
      <c r="BB52" s="42"/>
      <c r="BC52" s="33"/>
      <c r="BI52" s="27"/>
      <c r="BJ52" s="33"/>
      <c r="BP52" s="27"/>
      <c r="BQ52" s="33"/>
      <c r="BW52" s="27"/>
      <c r="BX52" s="33"/>
      <c r="CD52" s="36"/>
      <c r="CE52" s="1"/>
      <c r="CF52" s="1"/>
      <c r="CG52" s="1"/>
      <c r="CH52" s="1"/>
    </row>
    <row r="53" spans="1:86" ht="18" x14ac:dyDescent="0.35">
      <c r="A53" s="1"/>
      <c r="B53" s="87" t="s">
        <v>49</v>
      </c>
      <c r="C53" s="88" t="str">
        <f>CE24</f>
        <v>Szabó Krisztián Dávid</v>
      </c>
      <c r="D53" s="89">
        <v>45239</v>
      </c>
      <c r="E53" s="90">
        <f t="shared" si="2"/>
        <v>45242</v>
      </c>
      <c r="F53" s="2"/>
      <c r="L53" s="27"/>
      <c r="M53" s="33"/>
      <c r="S53" s="27"/>
      <c r="T53" s="33"/>
      <c r="Z53" s="27"/>
      <c r="AA53" s="33"/>
      <c r="AG53" s="27"/>
      <c r="AH53" s="33"/>
      <c r="AN53" s="27"/>
      <c r="AO53" s="33"/>
      <c r="AU53" s="27"/>
      <c r="AV53" s="33"/>
      <c r="AY53" s="21"/>
      <c r="AZ53" s="21"/>
      <c r="BA53" s="21"/>
      <c r="BB53" s="56"/>
      <c r="BC53" s="33"/>
      <c r="BI53" s="27"/>
      <c r="BJ53" s="33"/>
      <c r="BP53" s="27"/>
      <c r="BQ53" s="33"/>
      <c r="BW53" s="27"/>
      <c r="BX53" s="33"/>
      <c r="CD53" s="36"/>
      <c r="CE53" s="1"/>
      <c r="CF53" s="1"/>
      <c r="CG53" s="1"/>
      <c r="CH53" s="1"/>
    </row>
    <row r="54" spans="1:86" ht="18.600000000000001" thickBot="1" x14ac:dyDescent="0.4">
      <c r="A54" s="1"/>
      <c r="B54" s="87" t="s">
        <v>50</v>
      </c>
      <c r="C54" s="88" t="str">
        <f>CE23</f>
        <v>Juhász Kristóf</v>
      </c>
      <c r="D54" s="89">
        <v>45248</v>
      </c>
      <c r="E54" s="90">
        <f>D54+1</f>
        <v>45249</v>
      </c>
      <c r="F54" s="2"/>
      <c r="L54" s="27"/>
      <c r="M54" s="33"/>
      <c r="S54" s="27"/>
      <c r="T54" s="33"/>
      <c r="Z54" s="27"/>
      <c r="AA54" s="33"/>
      <c r="AG54" s="27"/>
      <c r="AH54" s="33"/>
      <c r="AN54" s="27"/>
      <c r="AO54" s="33"/>
      <c r="AU54" s="27"/>
      <c r="AV54" s="33"/>
      <c r="BB54" s="27"/>
      <c r="BC54" s="33"/>
      <c r="BH54" s="58"/>
      <c r="BI54" s="58"/>
      <c r="BJ54" s="33"/>
      <c r="BP54" s="27"/>
      <c r="BQ54" s="33"/>
      <c r="BW54" s="27"/>
      <c r="BX54" s="33"/>
      <c r="CD54" s="36"/>
      <c r="CE54" s="1"/>
      <c r="CF54" s="1"/>
      <c r="CG54" s="1"/>
      <c r="CH54" s="1"/>
    </row>
    <row r="55" spans="1:86" ht="18.600000000000001" thickBot="1" x14ac:dyDescent="0.35">
      <c r="A55" s="1"/>
      <c r="B55" s="115" t="s">
        <v>51</v>
      </c>
      <c r="C55" s="116"/>
      <c r="D55" s="116"/>
      <c r="E55" s="117"/>
      <c r="F55" s="63"/>
      <c r="G55" s="64"/>
      <c r="H55" s="64"/>
      <c r="I55" s="64"/>
      <c r="J55" s="64"/>
      <c r="K55" s="64"/>
      <c r="L55" s="65"/>
      <c r="M55" s="66"/>
      <c r="N55" s="64"/>
      <c r="O55" s="64"/>
      <c r="P55" s="64"/>
      <c r="Q55" s="64"/>
      <c r="R55" s="64"/>
      <c r="S55" s="65"/>
      <c r="T55" s="66"/>
      <c r="U55" s="64"/>
      <c r="V55" s="64"/>
      <c r="W55" s="64"/>
      <c r="X55" s="64"/>
      <c r="Y55" s="64"/>
      <c r="Z55" s="65"/>
      <c r="AA55" s="66"/>
      <c r="AB55" s="64"/>
      <c r="AC55" s="64"/>
      <c r="AD55" s="64"/>
      <c r="AE55" s="64"/>
      <c r="AF55" s="64"/>
      <c r="AG55" s="65"/>
      <c r="AH55" s="66"/>
      <c r="AI55" s="64"/>
      <c r="AJ55" s="64"/>
      <c r="AK55" s="64"/>
      <c r="AL55" s="64"/>
      <c r="AM55" s="64"/>
      <c r="AN55" s="65"/>
      <c r="AO55" s="66"/>
      <c r="AP55" s="64"/>
      <c r="AQ55" s="64"/>
      <c r="AR55" s="64"/>
      <c r="AS55" s="64"/>
      <c r="AT55" s="64"/>
      <c r="AU55" s="65"/>
      <c r="AV55" s="66"/>
      <c r="AW55" s="64"/>
      <c r="AX55" s="64"/>
      <c r="AY55" s="64"/>
      <c r="AZ55" s="64"/>
      <c r="BA55" s="64"/>
      <c r="BB55" s="65"/>
      <c r="BC55" s="66"/>
      <c r="BD55" s="64"/>
      <c r="BE55" s="64"/>
      <c r="BF55" s="64"/>
      <c r="BG55" s="64"/>
      <c r="BH55" s="64"/>
      <c r="BI55" s="65"/>
      <c r="BJ55" s="66"/>
      <c r="BK55" s="64"/>
      <c r="BL55" s="64"/>
      <c r="BM55" s="64"/>
      <c r="BN55" s="64"/>
      <c r="BO55" s="64"/>
      <c r="BP55" s="65"/>
      <c r="BQ55" s="66"/>
      <c r="BR55" s="64"/>
      <c r="BS55" s="64"/>
      <c r="BT55" s="64"/>
      <c r="BU55" s="64"/>
      <c r="BV55" s="64"/>
      <c r="BW55" s="65"/>
      <c r="BX55" s="66"/>
      <c r="BY55" s="64"/>
      <c r="BZ55" s="64"/>
      <c r="CA55" s="64"/>
      <c r="CB55" s="64"/>
      <c r="CC55" s="64"/>
      <c r="CD55" s="67"/>
      <c r="CE55" s="1"/>
      <c r="CF55" s="1"/>
      <c r="CG55" s="1"/>
      <c r="CH55" s="1"/>
    </row>
    <row r="56" spans="1:86" ht="18" x14ac:dyDescent="0.35">
      <c r="A56" s="1"/>
      <c r="B56" s="91" t="s">
        <v>52</v>
      </c>
      <c r="C56" s="92" t="str">
        <f>CE26</f>
        <v>Molnár Ákos Patrik</v>
      </c>
      <c r="D56" s="93">
        <v>45243</v>
      </c>
      <c r="E56" s="94">
        <f>D56+5</f>
        <v>45248</v>
      </c>
      <c r="F56" s="2"/>
      <c r="L56" s="27"/>
      <c r="M56" s="33"/>
      <c r="S56" s="27"/>
      <c r="T56" s="33"/>
      <c r="Z56" s="27"/>
      <c r="AA56" s="33"/>
      <c r="AG56" s="27"/>
      <c r="AH56" s="33"/>
      <c r="AN56" s="27"/>
      <c r="AO56" s="33"/>
      <c r="AU56" s="27"/>
      <c r="AV56" s="33"/>
      <c r="BB56" s="27"/>
      <c r="BC56" s="47"/>
      <c r="BD56" s="41"/>
      <c r="BE56" s="41"/>
      <c r="BF56" s="41"/>
      <c r="BG56" s="41"/>
      <c r="BH56" s="41"/>
      <c r="BI56" s="27"/>
      <c r="BJ56" s="33"/>
      <c r="BP56" s="27"/>
      <c r="BQ56" s="33"/>
      <c r="BW56" s="27"/>
      <c r="BX56" s="33"/>
      <c r="CD56" s="36"/>
      <c r="CE56" s="1"/>
      <c r="CF56" s="1"/>
      <c r="CG56" s="1"/>
      <c r="CH56" s="1"/>
    </row>
    <row r="57" spans="1:86" ht="18" x14ac:dyDescent="0.35">
      <c r="A57" s="1"/>
      <c r="B57" s="91" t="s">
        <v>53</v>
      </c>
      <c r="C57" s="92" t="str">
        <f>CE23</f>
        <v>Juhász Kristóf</v>
      </c>
      <c r="D57" s="93">
        <v>45248</v>
      </c>
      <c r="E57" s="94">
        <f t="shared" ref="E57:E58" si="3">D57+5</f>
        <v>45253</v>
      </c>
      <c r="F57" s="2"/>
      <c r="L57" s="27"/>
      <c r="M57" s="33"/>
      <c r="S57" s="27"/>
      <c r="T57" s="33"/>
      <c r="Z57" s="27"/>
      <c r="AA57" s="33"/>
      <c r="AG57" s="27"/>
      <c r="AH57" s="33"/>
      <c r="AN57" s="27"/>
      <c r="AO57" s="33"/>
      <c r="AU57" s="27"/>
      <c r="AV57" s="33"/>
      <c r="BB57" s="27"/>
      <c r="BC57" s="33"/>
      <c r="BH57" s="23"/>
      <c r="BI57" s="58"/>
      <c r="BJ57" s="59"/>
      <c r="BK57" s="23"/>
      <c r="BL57" s="23"/>
      <c r="BM57" s="23"/>
      <c r="BP57" s="27"/>
      <c r="BQ57" s="33"/>
      <c r="BW57" s="27"/>
      <c r="BX57" s="33"/>
      <c r="CD57" s="36"/>
      <c r="CE57" s="1"/>
      <c r="CF57" s="1"/>
      <c r="CG57" s="1"/>
      <c r="CH57" s="1"/>
    </row>
    <row r="58" spans="1:86" ht="18" x14ac:dyDescent="0.35">
      <c r="A58" s="1"/>
      <c r="B58" s="91" t="s">
        <v>54</v>
      </c>
      <c r="C58" s="92" t="str">
        <f>CE25</f>
        <v>Medvegy Balázs János</v>
      </c>
      <c r="D58" s="93">
        <v>45253</v>
      </c>
      <c r="E58" s="94">
        <f t="shared" si="3"/>
        <v>45258</v>
      </c>
      <c r="F58" s="2"/>
      <c r="L58" s="27"/>
      <c r="M58" s="33"/>
      <c r="S58" s="27"/>
      <c r="T58" s="33"/>
      <c r="Z58" s="27"/>
      <c r="AA58" s="33"/>
      <c r="AG58" s="27"/>
      <c r="AH58" s="33"/>
      <c r="AN58" s="27"/>
      <c r="AO58" s="33"/>
      <c r="AU58" s="27"/>
      <c r="AV58" s="33"/>
      <c r="BB58" s="27"/>
      <c r="BC58" s="33"/>
      <c r="BI58" s="27"/>
      <c r="BJ58" s="33"/>
      <c r="BM58" s="12"/>
      <c r="BN58" s="12"/>
      <c r="BO58" s="12"/>
      <c r="BP58" s="68"/>
      <c r="BQ58" s="69"/>
      <c r="BR58" s="12"/>
      <c r="BW58" s="27"/>
      <c r="BX58" s="33"/>
      <c r="CD58" s="36"/>
      <c r="CE58" s="1"/>
      <c r="CF58" s="1"/>
      <c r="CG58" s="1"/>
      <c r="CH58" s="1"/>
    </row>
    <row r="59" spans="1:86" ht="18" x14ac:dyDescent="0.35">
      <c r="A59" s="1"/>
      <c r="B59" s="91" t="s">
        <v>55</v>
      </c>
      <c r="C59" s="92" t="str">
        <f>CE27</f>
        <v>Kovács Armand</v>
      </c>
      <c r="D59" s="93">
        <v>45260</v>
      </c>
      <c r="E59" s="94">
        <f>D59+1</f>
        <v>45261</v>
      </c>
      <c r="F59" s="2"/>
      <c r="L59" s="27"/>
      <c r="M59" s="33"/>
      <c r="S59" s="27"/>
      <c r="T59" s="33"/>
      <c r="Z59" s="27"/>
      <c r="AA59" s="33"/>
      <c r="AG59" s="27"/>
      <c r="AH59" s="33"/>
      <c r="AN59" s="27"/>
      <c r="AO59" s="33"/>
      <c r="AU59" s="27"/>
      <c r="AV59" s="33"/>
      <c r="BB59" s="27"/>
      <c r="BC59" s="33"/>
      <c r="BI59" s="27"/>
      <c r="BJ59" s="33"/>
      <c r="BP59" s="27"/>
      <c r="BQ59" s="33"/>
      <c r="BT59" s="49"/>
      <c r="BU59" s="49"/>
      <c r="BW59" s="27"/>
      <c r="BX59" s="33"/>
      <c r="CD59" s="36"/>
      <c r="CE59" s="1"/>
      <c r="CF59" s="1"/>
      <c r="CG59" s="1"/>
      <c r="CH59" s="1"/>
    </row>
    <row r="60" spans="1:86" ht="18" x14ac:dyDescent="0.35">
      <c r="A60" s="1"/>
      <c r="B60" s="91" t="s">
        <v>56</v>
      </c>
      <c r="C60" s="92" t="str">
        <f>CE24</f>
        <v>Szabó Krisztián Dávid</v>
      </c>
      <c r="D60" s="93">
        <v>45260</v>
      </c>
      <c r="E60" s="94">
        <f t="shared" ref="E60:E67" si="4">D60+1</f>
        <v>45261</v>
      </c>
      <c r="F60" s="2"/>
      <c r="L60" s="27"/>
      <c r="M60" s="33"/>
      <c r="S60" s="27"/>
      <c r="T60" s="33"/>
      <c r="Z60" s="27"/>
      <c r="AA60" s="33"/>
      <c r="AG60" s="27"/>
      <c r="AH60" s="33"/>
      <c r="AN60" s="27"/>
      <c r="AO60" s="33"/>
      <c r="AU60" s="27"/>
      <c r="AV60" s="33"/>
      <c r="BB60" s="27"/>
      <c r="BC60" s="33"/>
      <c r="BI60" s="27"/>
      <c r="BJ60" s="33"/>
      <c r="BP60" s="27"/>
      <c r="BQ60" s="33"/>
      <c r="BT60" s="21"/>
      <c r="BU60" s="21"/>
      <c r="BW60" s="27"/>
      <c r="BX60" s="33"/>
      <c r="CD60" s="36"/>
      <c r="CE60" s="1"/>
      <c r="CF60" s="1"/>
      <c r="CG60" s="1"/>
      <c r="CH60" s="1"/>
    </row>
    <row r="61" spans="1:86" ht="18" x14ac:dyDescent="0.35">
      <c r="A61" s="1"/>
      <c r="B61" s="91" t="s">
        <v>57</v>
      </c>
      <c r="C61" s="92" t="str">
        <f>CE27</f>
        <v>Kovács Armand</v>
      </c>
      <c r="D61" s="93">
        <v>45260</v>
      </c>
      <c r="E61" s="94">
        <f t="shared" si="4"/>
        <v>45261</v>
      </c>
      <c r="F61" s="2"/>
      <c r="L61" s="27"/>
      <c r="M61" s="33"/>
      <c r="S61" s="27"/>
      <c r="T61" s="33"/>
      <c r="Z61" s="27"/>
      <c r="AA61" s="33"/>
      <c r="AG61" s="27"/>
      <c r="AH61" s="33"/>
      <c r="AN61" s="27"/>
      <c r="AO61" s="33"/>
      <c r="AU61" s="27"/>
      <c r="AV61" s="33"/>
      <c r="BB61" s="27"/>
      <c r="BC61" s="33"/>
      <c r="BI61" s="27"/>
      <c r="BJ61" s="33"/>
      <c r="BP61" s="27"/>
      <c r="BQ61" s="33"/>
      <c r="BT61" s="49"/>
      <c r="BU61" s="49"/>
      <c r="BW61" s="27"/>
      <c r="BX61" s="33"/>
      <c r="CD61" s="36"/>
      <c r="CE61" s="1"/>
      <c r="CF61" s="1"/>
      <c r="CG61" s="1"/>
      <c r="CH61" s="1"/>
    </row>
    <row r="62" spans="1:86" ht="18" x14ac:dyDescent="0.35">
      <c r="A62" s="1"/>
      <c r="B62" s="91" t="s">
        <v>58</v>
      </c>
      <c r="C62" s="92" t="str">
        <f>CE26</f>
        <v>Molnár Ákos Patrik</v>
      </c>
      <c r="D62" s="93">
        <v>45260</v>
      </c>
      <c r="E62" s="94">
        <f t="shared" si="4"/>
        <v>45261</v>
      </c>
      <c r="F62" s="2"/>
      <c r="L62" s="27"/>
      <c r="M62" s="33"/>
      <c r="S62" s="27"/>
      <c r="T62" s="33"/>
      <c r="Z62" s="27"/>
      <c r="AA62" s="33"/>
      <c r="AG62" s="27"/>
      <c r="AH62" s="33"/>
      <c r="AN62" s="27"/>
      <c r="AO62" s="33"/>
      <c r="AU62" s="27"/>
      <c r="AV62" s="33"/>
      <c r="BB62" s="27"/>
      <c r="BC62" s="33"/>
      <c r="BI62" s="27"/>
      <c r="BJ62" s="33"/>
      <c r="BP62" s="27"/>
      <c r="BQ62" s="33"/>
      <c r="BT62" s="41"/>
      <c r="BU62" s="41"/>
      <c r="BW62" s="27"/>
      <c r="BX62" s="33"/>
      <c r="CD62" s="36"/>
      <c r="CE62" s="1"/>
      <c r="CF62" s="1"/>
      <c r="CG62" s="1"/>
      <c r="CH62" s="1"/>
    </row>
    <row r="63" spans="1:86" ht="18" x14ac:dyDescent="0.35">
      <c r="A63" s="1"/>
      <c r="B63" s="91" t="s">
        <v>59</v>
      </c>
      <c r="C63" s="92" t="str">
        <f>CE23</f>
        <v>Juhász Kristóf</v>
      </c>
      <c r="D63" s="93">
        <v>45260</v>
      </c>
      <c r="E63" s="94">
        <f t="shared" si="4"/>
        <v>45261</v>
      </c>
      <c r="F63" s="2"/>
      <c r="L63" s="27"/>
      <c r="M63" s="33"/>
      <c r="S63" s="27"/>
      <c r="T63" s="33"/>
      <c r="Z63" s="27"/>
      <c r="AA63" s="33"/>
      <c r="AG63" s="27"/>
      <c r="AH63" s="33"/>
      <c r="AN63" s="27"/>
      <c r="AO63" s="33"/>
      <c r="AU63" s="27"/>
      <c r="AV63" s="33"/>
      <c r="BB63" s="27"/>
      <c r="BC63" s="33"/>
      <c r="BI63" s="27"/>
      <c r="BJ63" s="33"/>
      <c r="BP63" s="27"/>
      <c r="BQ63" s="33"/>
      <c r="BT63" s="23"/>
      <c r="BU63" s="23"/>
      <c r="BW63" s="27"/>
      <c r="BX63" s="33"/>
      <c r="CD63" s="36"/>
      <c r="CE63" s="1"/>
      <c r="CF63" s="1"/>
      <c r="CG63" s="1"/>
      <c r="CH63" s="1"/>
    </row>
    <row r="64" spans="1:86" ht="18" x14ac:dyDescent="0.35">
      <c r="A64" s="1"/>
      <c r="B64" s="91" t="s">
        <v>60</v>
      </c>
      <c r="C64" s="92" t="str">
        <f>CE24</f>
        <v>Szabó Krisztián Dávid</v>
      </c>
      <c r="D64" s="93">
        <v>45260</v>
      </c>
      <c r="E64" s="94">
        <f t="shared" si="4"/>
        <v>45261</v>
      </c>
      <c r="F64" s="2"/>
      <c r="L64" s="27"/>
      <c r="M64" s="33"/>
      <c r="S64" s="27"/>
      <c r="T64" s="33"/>
      <c r="Z64" s="27"/>
      <c r="AA64" s="33"/>
      <c r="AG64" s="27"/>
      <c r="AH64" s="33"/>
      <c r="AN64" s="27"/>
      <c r="AO64" s="33"/>
      <c r="AU64" s="27"/>
      <c r="AV64" s="33"/>
      <c r="BB64" s="27"/>
      <c r="BC64" s="33"/>
      <c r="BI64" s="27"/>
      <c r="BJ64" s="33"/>
      <c r="BP64" s="27"/>
      <c r="BQ64" s="33"/>
      <c r="BT64" s="21"/>
      <c r="BU64" s="21"/>
      <c r="BW64" s="27"/>
      <c r="BX64" s="33"/>
      <c r="CD64" s="36"/>
      <c r="CE64" s="1"/>
      <c r="CF64" s="1"/>
      <c r="CG64" s="1"/>
      <c r="CH64" s="1"/>
    </row>
    <row r="65" spans="1:86" ht="18" x14ac:dyDescent="0.35">
      <c r="A65" s="1"/>
      <c r="B65" s="91" t="s">
        <v>61</v>
      </c>
      <c r="C65" s="92" t="str">
        <f>CE25</f>
        <v>Medvegy Balázs János</v>
      </c>
      <c r="D65" s="93">
        <v>45260</v>
      </c>
      <c r="E65" s="94">
        <f t="shared" si="4"/>
        <v>45261</v>
      </c>
      <c r="F65" s="2"/>
      <c r="L65" s="27"/>
      <c r="M65" s="33"/>
      <c r="S65" s="27"/>
      <c r="T65" s="33"/>
      <c r="Z65" s="27"/>
      <c r="AA65" s="33"/>
      <c r="AG65" s="27"/>
      <c r="AH65" s="33"/>
      <c r="AN65" s="27"/>
      <c r="AO65" s="33"/>
      <c r="AU65" s="27"/>
      <c r="AV65" s="33"/>
      <c r="BB65" s="27"/>
      <c r="BC65" s="33"/>
      <c r="BI65" s="27"/>
      <c r="BJ65" s="33"/>
      <c r="BP65" s="27"/>
      <c r="BQ65" s="33"/>
      <c r="BT65" s="11"/>
      <c r="BU65" s="11"/>
      <c r="BW65" s="27"/>
      <c r="BX65" s="33"/>
      <c r="CD65" s="36"/>
      <c r="CE65" s="1"/>
      <c r="CF65" s="1"/>
      <c r="CG65" s="1"/>
      <c r="CH65" s="1"/>
    </row>
    <row r="66" spans="1:86" ht="18" x14ac:dyDescent="0.35">
      <c r="A66" s="1"/>
      <c r="B66" s="91" t="s">
        <v>62</v>
      </c>
      <c r="C66" s="92" t="str">
        <f>CE27</f>
        <v>Kovács Armand</v>
      </c>
      <c r="D66" s="93">
        <v>45260</v>
      </c>
      <c r="E66" s="94">
        <f t="shared" si="4"/>
        <v>45261</v>
      </c>
      <c r="F66" s="2"/>
      <c r="L66" s="27"/>
      <c r="M66" s="33"/>
      <c r="S66" s="27"/>
      <c r="T66" s="33"/>
      <c r="Z66" s="27"/>
      <c r="AA66" s="33"/>
      <c r="AG66" s="27"/>
      <c r="AH66" s="33"/>
      <c r="AN66" s="27"/>
      <c r="AO66" s="33"/>
      <c r="AU66" s="27"/>
      <c r="AV66" s="33"/>
      <c r="BB66" s="27"/>
      <c r="BC66" s="33"/>
      <c r="BI66" s="27"/>
      <c r="BJ66" s="33"/>
      <c r="BP66" s="27"/>
      <c r="BQ66" s="33"/>
      <c r="BT66" s="49"/>
      <c r="BU66" s="49"/>
      <c r="BW66" s="27"/>
      <c r="BX66" s="33"/>
      <c r="CD66" s="36"/>
      <c r="CE66" s="1"/>
      <c r="CF66" s="1"/>
      <c r="CG66" s="1"/>
      <c r="CH66" s="1"/>
    </row>
    <row r="67" spans="1:86" ht="18.600000000000001" thickBot="1" x14ac:dyDescent="0.4">
      <c r="A67" s="1"/>
      <c r="B67" s="95" t="s">
        <v>63</v>
      </c>
      <c r="C67" s="96" t="str">
        <f>CE23</f>
        <v>Juhász Kristóf</v>
      </c>
      <c r="D67" s="97">
        <v>45263</v>
      </c>
      <c r="E67" s="98">
        <f t="shared" si="4"/>
        <v>45264</v>
      </c>
      <c r="F67" s="3"/>
      <c r="G67" s="45"/>
      <c r="H67" s="45"/>
      <c r="I67" s="45"/>
      <c r="J67" s="45"/>
      <c r="K67" s="45"/>
      <c r="L67" s="46"/>
      <c r="M67" s="44"/>
      <c r="N67" s="45"/>
      <c r="O67" s="45"/>
      <c r="P67" s="45"/>
      <c r="Q67" s="45"/>
      <c r="R67" s="45"/>
      <c r="S67" s="46"/>
      <c r="T67" s="44"/>
      <c r="U67" s="45"/>
      <c r="V67" s="45"/>
      <c r="W67" s="45"/>
      <c r="X67" s="45"/>
      <c r="Y67" s="45"/>
      <c r="Z67" s="46"/>
      <c r="AA67" s="44"/>
      <c r="AB67" s="45"/>
      <c r="AC67" s="45"/>
      <c r="AD67" s="45"/>
      <c r="AE67" s="45"/>
      <c r="AF67" s="45"/>
      <c r="AG67" s="46"/>
      <c r="AH67" s="44"/>
      <c r="AI67" s="45"/>
      <c r="AJ67" s="45"/>
      <c r="AK67" s="45"/>
      <c r="AL67" s="45"/>
      <c r="AM67" s="45"/>
      <c r="AN67" s="46"/>
      <c r="AO67" s="44"/>
      <c r="AP67" s="45"/>
      <c r="AQ67" s="45"/>
      <c r="AR67" s="45"/>
      <c r="AS67" s="45"/>
      <c r="AT67" s="45"/>
      <c r="AU67" s="46"/>
      <c r="AV67" s="44"/>
      <c r="AW67" s="45"/>
      <c r="AX67" s="45"/>
      <c r="AY67" s="45"/>
      <c r="AZ67" s="45"/>
      <c r="BA67" s="45"/>
      <c r="BB67" s="46"/>
      <c r="BC67" s="44"/>
      <c r="BD67" s="45"/>
      <c r="BE67" s="45"/>
      <c r="BF67" s="45"/>
      <c r="BG67" s="45"/>
      <c r="BH67" s="45"/>
      <c r="BI67" s="46"/>
      <c r="BJ67" s="44"/>
      <c r="BK67" s="45"/>
      <c r="BL67" s="45"/>
      <c r="BM67" s="45"/>
      <c r="BN67" s="45"/>
      <c r="BO67" s="45"/>
      <c r="BP67" s="46"/>
      <c r="BQ67" s="44"/>
      <c r="BR67" s="45"/>
      <c r="BS67" s="45"/>
      <c r="BT67" s="45"/>
      <c r="BU67" s="45"/>
      <c r="BV67" s="45"/>
      <c r="BW67" s="52"/>
      <c r="BX67" s="52"/>
      <c r="BY67" s="45"/>
      <c r="BZ67" s="45"/>
      <c r="CA67" s="45"/>
      <c r="CB67" s="45"/>
      <c r="CC67" s="45"/>
      <c r="CD67" s="72"/>
      <c r="CE67" s="1"/>
      <c r="CF67" s="1"/>
      <c r="CG67" s="1"/>
      <c r="CH67" s="1"/>
    </row>
    <row r="68" spans="1:86" x14ac:dyDescent="0.3">
      <c r="A68" s="1"/>
      <c r="B68" s="1"/>
      <c r="C68" s="1"/>
      <c r="D68" s="15"/>
      <c r="E68" s="15"/>
      <c r="F68" s="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</row>
    <row r="69" spans="1:86" x14ac:dyDescent="0.3">
      <c r="A69" s="1"/>
      <c r="B69" s="1"/>
      <c r="C69" s="1"/>
      <c r="D69" s="15"/>
      <c r="E69" s="15"/>
      <c r="F69" s="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</row>
    <row r="70" spans="1:86" x14ac:dyDescent="0.3">
      <c r="A70" s="1"/>
      <c r="B70" s="1"/>
      <c r="C70" s="1"/>
      <c r="D70" s="15"/>
      <c r="E70" s="15"/>
      <c r="F70" s="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</row>
    <row r="71" spans="1:86" x14ac:dyDescent="0.3">
      <c r="A71" s="1"/>
      <c r="B71" s="1"/>
      <c r="C71" s="1"/>
      <c r="D71" s="15"/>
      <c r="E71" s="15"/>
      <c r="F71" s="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</row>
    <row r="72" spans="1:86" x14ac:dyDescent="0.3">
      <c r="A72" s="1"/>
      <c r="B72" s="1"/>
      <c r="C72" s="1"/>
      <c r="D72" s="15"/>
      <c r="E72" s="1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</row>
    <row r="73" spans="1:86" x14ac:dyDescent="0.3">
      <c r="A73" s="1"/>
      <c r="B73" s="1"/>
      <c r="C73" s="1"/>
      <c r="D73" s="15"/>
      <c r="E73" s="1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</row>
    <row r="74" spans="1:86" x14ac:dyDescent="0.3">
      <c r="A74" s="1"/>
      <c r="B74" s="1"/>
      <c r="C74" s="1"/>
      <c r="D74" s="15"/>
      <c r="E74" s="1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</row>
    <row r="75" spans="1:86" x14ac:dyDescent="0.3">
      <c r="A75" s="1"/>
      <c r="B75" s="1"/>
      <c r="C75" s="1"/>
      <c r="D75" s="15"/>
      <c r="E75" s="1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</row>
    <row r="76" spans="1:86" x14ac:dyDescent="0.3">
      <c r="A76" s="1"/>
      <c r="B76" s="1"/>
      <c r="C76" s="1"/>
      <c r="D76" s="15"/>
      <c r="E76" s="1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</row>
    <row r="77" spans="1:86" x14ac:dyDescent="0.3">
      <c r="A77" s="1"/>
      <c r="B77" s="1"/>
      <c r="C77" s="1"/>
      <c r="D77" s="15"/>
      <c r="E77" s="1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</row>
    <row r="78" spans="1:86" x14ac:dyDescent="0.3">
      <c r="A78" s="1"/>
      <c r="B78" s="1"/>
      <c r="C78" s="1"/>
      <c r="D78" s="15"/>
      <c r="E78" s="1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</row>
    <row r="79" spans="1:86" x14ac:dyDescent="0.3">
      <c r="A79" s="1"/>
      <c r="B79" s="1"/>
      <c r="C79" s="1"/>
      <c r="D79" s="15"/>
      <c r="E79" s="1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</row>
    <row r="80" spans="1:86" x14ac:dyDescent="0.3">
      <c r="A80" s="1"/>
      <c r="B80" s="1"/>
      <c r="C80" s="1"/>
      <c r="D80" s="15"/>
      <c r="E80" s="1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</row>
    <row r="81" spans="1:86" x14ac:dyDescent="0.3">
      <c r="A81" s="1"/>
      <c r="B81" s="1"/>
      <c r="C81" s="1"/>
      <c r="D81" s="15"/>
      <c r="E81" s="1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</row>
    <row r="82" spans="1:86" x14ac:dyDescent="0.3">
      <c r="A82" s="1"/>
      <c r="B82" s="1"/>
      <c r="C82" s="1"/>
      <c r="D82" s="15"/>
      <c r="E82" s="1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</row>
    <row r="83" spans="1:86" x14ac:dyDescent="0.3">
      <c r="A83" s="1"/>
      <c r="B83" s="1"/>
      <c r="C83" s="1"/>
      <c r="D83" s="15"/>
      <c r="E83" s="1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</row>
    <row r="84" spans="1:86" x14ac:dyDescent="0.3">
      <c r="A84" s="1"/>
      <c r="B84" s="1"/>
      <c r="C84" s="1"/>
      <c r="D84" s="15"/>
      <c r="E84" s="1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</row>
    <row r="85" spans="1:86" x14ac:dyDescent="0.3">
      <c r="A85" s="1"/>
      <c r="B85" s="1"/>
      <c r="C85" s="1"/>
      <c r="D85" s="15"/>
      <c r="E85" s="1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</row>
    <row r="86" spans="1:86" x14ac:dyDescent="0.3">
      <c r="A86" s="1"/>
      <c r="B86" s="1"/>
      <c r="C86" s="1"/>
      <c r="D86" s="15"/>
      <c r="E86" s="1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</row>
    <row r="87" spans="1:86" x14ac:dyDescent="0.3">
      <c r="A87" s="1"/>
      <c r="B87" s="1"/>
      <c r="C87" s="1"/>
      <c r="D87" s="15"/>
      <c r="E87" s="1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</row>
  </sheetData>
  <mergeCells count="21">
    <mergeCell ref="BJ7:BP7"/>
    <mergeCell ref="BQ7:BW7"/>
    <mergeCell ref="BX7:CD7"/>
    <mergeCell ref="CE7:CF7"/>
    <mergeCell ref="AA7:AG7"/>
    <mergeCell ref="AH7:AN7"/>
    <mergeCell ref="AO7:AU7"/>
    <mergeCell ref="AV7:BB7"/>
    <mergeCell ref="BC7:BI7"/>
    <mergeCell ref="B55:E55"/>
    <mergeCell ref="J2:N2"/>
    <mergeCell ref="O2:T2"/>
    <mergeCell ref="O3:T3"/>
    <mergeCell ref="O4:T4"/>
    <mergeCell ref="O5:T5"/>
    <mergeCell ref="B9:E9"/>
    <mergeCell ref="B12:E12"/>
    <mergeCell ref="B20:E20"/>
    <mergeCell ref="G7:L7"/>
    <mergeCell ref="M7:S7"/>
    <mergeCell ref="T7:Z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2</vt:i4>
      </vt:variant>
    </vt:vector>
  </HeadingPairs>
  <TitlesOfParts>
    <vt:vector size="3" baseType="lpstr">
      <vt:lpstr>Munka1</vt:lpstr>
      <vt:lpstr>Proj</vt:lpstr>
      <vt:lpstr>Project_start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Krisztián Dávid</dc:creator>
  <cp:lastModifiedBy>Szabó Krisztián Dávid</cp:lastModifiedBy>
  <cp:lastPrinted>2023-10-08T11:42:06Z</cp:lastPrinted>
  <dcterms:created xsi:type="dcterms:W3CDTF">2023-10-07T16:38:54Z</dcterms:created>
  <dcterms:modified xsi:type="dcterms:W3CDTF">2023-10-08T11:58:12Z</dcterms:modified>
</cp:coreProperties>
</file>