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9613" tabRatio="800" activeTab="1"/>
  </bookViews>
  <sheets>
    <sheet name="транз. USD" sheetId="5" r:id="rId1"/>
    <sheet name=" USD" sheetId="6" r:id="rId2"/>
    <sheet name=" транз. EUR" sheetId="8" r:id="rId3"/>
    <sheet name="EUR" sheetId="4" r:id="rId4"/>
    <sheet name="RUB" sheetId="7" r:id="rId5"/>
  </sheets>
  <definedNames>
    <definedName name="_xlnm._FilterDatabase" localSheetId="4" hidden="1">RUB!$B$1:$I$2</definedName>
  </definedNames>
  <calcPr calcId="144525" refMode="R1C1"/>
</workbook>
</file>

<file path=xl/sharedStrings.xml><?xml version="1.0" encoding="utf-8"?>
<sst xmlns="http://schemas.openxmlformats.org/spreadsheetml/2006/main" count="2894" uniqueCount="1146">
  <si>
    <t>Дата</t>
  </si>
  <si>
    <t>Описания поступления</t>
  </si>
  <si>
    <t>Наименование контрагента</t>
  </si>
  <si>
    <t>приход</t>
  </si>
  <si>
    <t>расход</t>
  </si>
  <si>
    <t>Описание расхода</t>
  </si>
  <si>
    <t>п/п</t>
  </si>
  <si>
    <t>входящий остаток на 01.01.2020</t>
  </si>
  <si>
    <t>USD</t>
  </si>
  <si>
    <t xml:space="preserve">Поступление от клиента DIKKYS INVESTMENTS LIMITED (юридические услуги адвоката Тугуши Д.) </t>
  </si>
  <si>
    <t xml:space="preserve"> DIKKYS INVESTMENTS LIMITED</t>
  </si>
  <si>
    <r>
      <rPr>
        <sz val="8"/>
        <rFont val="Times New Roman CYR"/>
        <charset val="204"/>
      </rPr>
      <t xml:space="preserve">USD </t>
    </r>
    <r>
      <rPr>
        <sz val="8"/>
        <color rgb="FFFF0000"/>
        <rFont val="Times New Roman CYR"/>
        <charset val="204"/>
      </rPr>
      <t>(2 149 490,00 руб.)</t>
    </r>
  </si>
  <si>
    <t>Филиал № 7701 Банка ВТБ (ПАО) г.Москвы</t>
  </si>
  <si>
    <t>Перевод с транзитного счета на текущий (приход от клиента DIKKYS INVESTMENTS LIMITED)</t>
  </si>
  <si>
    <t xml:space="preserve">Поступление от клиента Clarke Invest Group (юридические услуги адвоката Тугуши Д.) </t>
  </si>
  <si>
    <t>Clarke Invest Group</t>
  </si>
  <si>
    <r>
      <rPr>
        <sz val="8"/>
        <rFont val="Times New Roman CYR"/>
        <charset val="204"/>
      </rPr>
      <t xml:space="preserve">USD </t>
    </r>
    <r>
      <rPr>
        <sz val="8"/>
        <color rgb="FFFF0000"/>
        <rFont val="Times New Roman CYR"/>
        <charset val="204"/>
      </rPr>
      <t>(3 303 920,00 руб.)</t>
    </r>
  </si>
  <si>
    <t xml:space="preserve">Перевод с транзитного счета на текущий (приход от клиента Clarke Invest Group) </t>
  </si>
  <si>
    <t xml:space="preserve">Поступление от клиента Tetra Pak Kazakhstan Ltd. (юридические услуги адвоката Кислова С. А.) </t>
  </si>
  <si>
    <t>Tetra Pak Kazakhstan Ltd.</t>
  </si>
  <si>
    <r>
      <rPr>
        <sz val="8"/>
        <rFont val="Times New Roman CYR"/>
        <charset val="204"/>
      </rPr>
      <t xml:space="preserve">USD </t>
    </r>
    <r>
      <rPr>
        <sz val="8"/>
        <color rgb="FFFF0000"/>
        <rFont val="Times New Roman CYR"/>
        <charset val="204"/>
      </rPr>
      <t>(856 090,80 руб.)</t>
    </r>
  </si>
  <si>
    <t xml:space="preserve">Перевод с транзитного счета на текущий (приход от клиента Tetra Pak Kazakhstan Ltd.) </t>
  </si>
  <si>
    <t xml:space="preserve">USD </t>
  </si>
  <si>
    <r>
      <rPr>
        <sz val="8"/>
        <rFont val="Times New Roman CYR"/>
        <charset val="204"/>
      </rPr>
      <t xml:space="preserve">USD </t>
    </r>
    <r>
      <rPr>
        <sz val="8"/>
        <color rgb="FFFF0000"/>
        <rFont val="Times New Roman CYR"/>
        <charset val="204"/>
      </rPr>
      <t>(- руб.)</t>
    </r>
  </si>
  <si>
    <t xml:space="preserve">Поступление от клиента Rikhill Finance Ltd. (юридические услуги адвоката Тугуши Д.В.) </t>
  </si>
  <si>
    <t>Rikhill Finance Ltd.</t>
  </si>
  <si>
    <t>Перевод с транзитного счета на текущий (приход от клиента  Rikhill Finance Ltd.)</t>
  </si>
  <si>
    <t>USD (3 138 407,93 руб.)</t>
  </si>
  <si>
    <t>Перевод с транзитного счета на текущий (приход от клиента за юруслуги - Тугуши)</t>
  </si>
  <si>
    <t>DIKKYS INVESTMENTS LIMITED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</si>
  <si>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(5 112 924,73 руб.)</t>
    </r>
  </si>
  <si>
    <t>Комиссия банка за обслуживание счета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</si>
  <si>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(5 169 535,71 руб.)</t>
    </r>
  </si>
  <si>
    <t xml:space="preserve"> Clarke Invest Group 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</si>
  <si>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(8 912 943,99 руб.)</t>
    </r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</si>
  <si>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()</t>
    </r>
  </si>
  <si>
    <t>Комиссия банка за операции с иностранной валютой.</t>
  </si>
  <si>
    <t>Law Firm Tethis</t>
  </si>
  <si>
    <t>Оплата за правовую помощь (расходы по проекту ТетраПак KZ)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</si>
  <si>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(8 600 007,38 руб.)</t>
    </r>
  </si>
  <si>
    <t>Перевод с транзитного счета на текущий (приход от клиента за юруслуги - Кислов)</t>
  </si>
  <si>
    <t xml:space="preserve"> Tetra Pak Kazakhstan Ltd.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</si>
  <si>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(9 494 494,37 руб.)</t>
    </r>
  </si>
  <si>
    <t>Списание средств для продажи валюты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</si>
  <si>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(-)</t>
    </r>
  </si>
  <si>
    <t>LAW BUSINESS RESEARCH LIMITED</t>
  </si>
  <si>
    <t>Публикация биографии в Who’s Who Legal: Взыскание проблемных активов 2020 (Маркетинг, Женя)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</si>
  <si>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(7 230 247,90 руб.)</t>
    </r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</si>
  <si>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(6 527 553,94 руб.)</t>
    </r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</si>
  <si>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(5 142 689,44 руб.)</t>
    </r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</si>
  <si>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(5 296 035,74 руб.)</t>
    </r>
  </si>
  <si>
    <t>Mr A G Bompas</t>
  </si>
  <si>
    <t>Оплата баристеру за юридическое заключение (расходы по проекту Русский стандарт)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</si>
  <si>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(4 203 237,53 руб.)</t>
    </r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</si>
  <si>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(2 782 251,18 руб.)</t>
    </r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</si>
  <si>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(2 822 287,91 руб.)</t>
    </r>
  </si>
  <si>
    <t>7702531414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</si>
  <si>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(-руб.)</t>
    </r>
  </si>
  <si>
    <t>5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</si>
  <si>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(2 896 393,01 руб.)</t>
    </r>
  </si>
  <si>
    <t>НДС полученный. Комиссия за выполнение функций валютного контроля между резидентом и нерезидентом.</t>
  </si>
  <si>
    <t>Комиссия за выполнение функций валютного контроля между резидентом и нерезидентом.</t>
  </si>
  <si>
    <r>
      <rPr>
        <sz val="8"/>
        <rFont val="Times New Roman CYR"/>
        <charset val="204"/>
      </rPr>
      <t>USD</t>
    </r>
    <r>
      <rPr>
        <sz val="8"/>
        <color rgb="FFFF0000"/>
        <rFont val="Times New Roman CYR"/>
        <charset val="204"/>
      </rPr>
      <t xml:space="preserve"> (- руб.)</t>
    </r>
  </si>
  <si>
    <t>Комиссия банка-посредника за валютный перевод</t>
  </si>
  <si>
    <t>07830</t>
  </si>
  <si>
    <t>Комиссия банка за валютный перевод 20000 евро</t>
  </si>
  <si>
    <t>ANTIS Triantafylides &amp; Sons LLC</t>
  </si>
  <si>
    <t>Оплата за правовую помощь (20000,00 евро - расходы по проекту Rikhill Finance Ltd.)</t>
  </si>
  <si>
    <t xml:space="preserve"> Rikhill Finance Ltd.</t>
  </si>
  <si>
    <t>261152001</t>
  </si>
  <si>
    <t>Комиссия банка-посредника за валютный перевод 6000$</t>
  </si>
  <si>
    <t>Комиссия банка-посредника за валютный перевод 7000$</t>
  </si>
  <si>
    <t>Комиссия банка-посредника за валютный перевод 20000 евро</t>
  </si>
  <si>
    <t>Комиссия банка за валютный перевод 6000$</t>
  </si>
  <si>
    <t>4</t>
  </si>
  <si>
    <t>EUR</t>
  </si>
  <si>
    <r>
      <rPr>
        <sz val="8"/>
        <rFont val="Times New Roman CYR"/>
        <charset val="204"/>
      </rPr>
      <t>Поступление от клиента по Соглашению № SK-29 от 10.10.2019г. по счету №299 от 19.12.2019г. (Cтепанищева К.Ю)</t>
    </r>
    <r>
      <rPr>
        <sz val="8"/>
        <color rgb="FFFF0000"/>
        <rFont val="Times New Roman CYR"/>
        <charset val="204"/>
      </rPr>
      <t xml:space="preserve"> </t>
    </r>
  </si>
  <si>
    <t>IPSEN PHARMA (France)</t>
  </si>
  <si>
    <t>Перевод с транзитного счета на текущий (приход от клиента IPSEN PHARMA (France)</t>
  </si>
  <si>
    <t>EUR (2 072 952,17 руб.)</t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</si>
  <si>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(2 065 081,36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</si>
  <si>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(2 085 699,56 руб.)</t>
    </r>
  </si>
  <si>
    <t xml:space="preserve">Перевод с транзитного счета на текущий - приход от клиента (Степанищева) </t>
  </si>
  <si>
    <t xml:space="preserve"> IPSEN PHARMA (France)</t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</si>
  <si>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(2 459 786,80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</si>
  <si>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(2 597 273,74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</si>
  <si>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</si>
  <si>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(2 760 634,87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</si>
  <si>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>( -)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</si>
  <si>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>( 1 215 525, 45 руб.)</t>
    </r>
  </si>
  <si>
    <t>Комиссия банка за операции с иностранной валютой</t>
  </si>
  <si>
    <t>S.D.M. Spyrides LLC</t>
  </si>
  <si>
    <t>Запрос на получение информации о компаниях (расходы по проекту Воеводин)</t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</si>
  <si>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 xml:space="preserve"> (1 222 174,63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</si>
  <si>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>(1 264 634,60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</si>
  <si>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>(1 271 406,84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</si>
  <si>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>(1 336 979,74 руб.)</t>
    </r>
  </si>
  <si>
    <r>
      <rPr>
        <sz val="8"/>
        <rFont val="Times New Roman CYR"/>
        <charset val="204"/>
      </rPr>
      <t>EUR</t>
    </r>
    <r>
      <rPr>
        <sz val="8"/>
        <color rgb="FFFF0000"/>
        <rFont val="Times New Roman CYR"/>
        <charset val="204"/>
      </rPr>
      <t>(1 338 774,94 руб.)</t>
    </r>
  </si>
  <si>
    <t>Входящий остаток на 01.01.2020</t>
  </si>
  <si>
    <t>Правовая помощь адвоката Кислова С.А. по счету № 280 от 26.11.2020г.</t>
  </si>
  <si>
    <t>АО "Тетра Пак"</t>
  </si>
  <si>
    <t>ООО "ЭКОДАР-ИПМ"</t>
  </si>
  <si>
    <t>Оплата за аренду автомата питьевой воды за январь 2020г.</t>
  </si>
  <si>
    <t>Итого за день:</t>
  </si>
  <si>
    <t>Исходящий остаток</t>
  </si>
  <si>
    <t>Правовая помощь адвоката Кислова за декабрь 2019г. по сч.№ 301 от 19.12.2019г.</t>
  </si>
  <si>
    <t>АО "АСТЕЛЛАС ФАРМА"</t>
  </si>
  <si>
    <t>ООО "Оптима Телеком"</t>
  </si>
  <si>
    <t>Оплата услуг связи (абонентский лицензионный платеж) за декабрь 2019г.</t>
  </si>
  <si>
    <t>Петрова Анастасия Александровна</t>
  </si>
  <si>
    <t>Перечисление подотчетных денежных средств (возмещение расходов по авансовому отчету).</t>
  </si>
  <si>
    <t>Комиссия банка за пакетное обслуживание</t>
  </si>
  <si>
    <t>ООО "Издательство "Статут"</t>
  </si>
  <si>
    <t>Оплата за юридическую литературу</t>
  </si>
  <si>
    <t>ООО "Трактат24"</t>
  </si>
  <si>
    <t>Оплата за перевод документов по счету № 101 от 09.01.2020г. согласно Спецификации за период 16.12.2019-31.12.2019г.</t>
  </si>
  <si>
    <t>Лиджиев Евгений Викторович</t>
  </si>
  <si>
    <t>Перечисление подотчетных денежных средств (аванс на командировку в г.Калининград, 14-15.01.2020, Альянс-Согаз)</t>
  </si>
  <si>
    <t>ООО "АВИКОМ БИЗНЕС ТЕХНОЛОГИИ"</t>
  </si>
  <si>
    <t xml:space="preserve">Предолата за право использования ПО "ProjectMate 10 (18 лицензий) за 1 квартал 2020г. </t>
  </si>
  <si>
    <t>Правовая помощь адвоката Кислова С.А. по счету № 286 от 02.12.2020г. за ноябрь 2019г.</t>
  </si>
  <si>
    <t>Оплата по счету №5 от 10.01.2020г. за правовую помощь за декабрь 2019 (Кислов. С.А.)</t>
  </si>
  <si>
    <t>ООО "САНАТМЕТАЛ СНГ"</t>
  </si>
  <si>
    <t>Оплата услуг связи за декабрь 2019г.</t>
  </si>
  <si>
    <t>Комиссия банка за снятие наличных денежных средств</t>
  </si>
  <si>
    <t>ООО "АРС-связь"</t>
  </si>
  <si>
    <t>Оплата за Интернет и сервисные услуги за декабрь 2019г.</t>
  </si>
  <si>
    <t>Снятие наличных по чеку в кассу (хоз. расходы- 200000.00; командировочные- 400000.00)</t>
  </si>
  <si>
    <t>Оплата за правовую помощь адвоката по счету № 6 от 09.01.2020 (Кислов С.А.)</t>
  </si>
  <si>
    <t>ООО "СК Ойлер Гермес Ру"</t>
  </si>
  <si>
    <t>ООО "КОМУС"</t>
  </si>
  <si>
    <t>Оплата продуктов в офис (молоко, сливки, конфеты и др.)</t>
  </si>
  <si>
    <t>ООО "Пятый партнер"</t>
  </si>
  <si>
    <t>Оплата за блок фотобарабана Konica Minolta</t>
  </si>
  <si>
    <t>ООО "Нет-трейдинг"</t>
  </si>
  <si>
    <t>Оплата за принтер HP LaserJet Pro (для Тугуши Д.)</t>
  </si>
  <si>
    <t>Оплата хозяйственных и канцелярских товаров для офиса.</t>
  </si>
  <si>
    <t>ООО "Корпоративные решения"</t>
  </si>
  <si>
    <t>Оплата за моноблок Dell, беспроводной комплект Dell клавиатура и мышь (для Тугуши Д.)</t>
  </si>
  <si>
    <t>Оплата по счету № 1 от 09.01.2020г. за правовую помощь в декабре 2019г. (Кислов)</t>
  </si>
  <si>
    <t>ООО "Кредендо-Ингосстрах Кредитное страхование"</t>
  </si>
  <si>
    <t>ИП Рукина Н.В.</t>
  </si>
  <si>
    <t>Оплата за изготовление визиток.</t>
  </si>
  <si>
    <t>Перечисление подотчетных денежных средств (аванс на командировку в г.Калининград, 19-20.01.2020, Альянс-Согаз)</t>
  </si>
  <si>
    <t>ТРИНАДЦАТЫЙ АРБИТРАЖНЫЙ АПЕЛЛЯЦИОННЫЙ СУД</t>
  </si>
  <si>
    <t>Оплата за экспертизу за Dikkys Investments Limited.</t>
  </si>
  <si>
    <t>ООО "Компьюлан"</t>
  </si>
  <si>
    <t>Оплата за коммутатор, комплектующие</t>
  </si>
  <si>
    <t>Крылов Роман Викторович</t>
  </si>
  <si>
    <t>Перечисление подотчетных денежных средств (аванс на командировку в г.Санкт-Петербург, 20-21.01.2020, Диккис)</t>
  </si>
  <si>
    <t>Тугуши Дмитрий Владимирович</t>
  </si>
  <si>
    <t>ИП Ломакина Ю.А.</t>
  </si>
  <si>
    <t>Оплата субподрядчику за юруслуги за декабрь 2019г. (проект Кредендо - Кислов)</t>
  </si>
  <si>
    <t>Перечисление аванса сотрудникам за январь 2020г. на карты по зарплатному проекту.</t>
  </si>
  <si>
    <t>Абдулов Ильнар Вильнурович</t>
  </si>
  <si>
    <t>Перечисление подотчетных денежных средств (аванс на командировку в г.Самара, г. Ульяновск 22-24.01.2020, Тетра Пак)</t>
  </si>
  <si>
    <t>ООО "Леком"</t>
  </si>
  <si>
    <t>Оплата за диагностику принтера</t>
  </si>
  <si>
    <t>ИП Краснова М.В.</t>
  </si>
  <si>
    <t>Оплата за электроэнергию по договору аренды офиса за декабрь 2019г.</t>
  </si>
  <si>
    <t>Оплата по счету №8 от 20.01.2020 за юридическую помощь адвоката Ковалева С.И.</t>
  </si>
  <si>
    <t>АПШ</t>
  </si>
  <si>
    <t xml:space="preserve">Оплата доп. вознаграждения по счету № 111 от 04.06.2019г. (Ковалева С.И.) </t>
  </si>
  <si>
    <t>АО "ПСН"</t>
  </si>
  <si>
    <t>УФК МФ РФ по г.Москве (ИФНС № 3 по г.Москве)</t>
  </si>
  <si>
    <t xml:space="preserve">НДФЛ (13%), удержанный с доходов адвоката Тугуши Д.В. за январь 2020г. </t>
  </si>
  <si>
    <t>Перечисление вознаграждения на карты адвокатов за январь 2020г. (Тугуши Д.В.)</t>
  </si>
  <si>
    <t>Уплата процентов, начисленных по договору о неснижаемом остатке от 10.01.2020г.</t>
  </si>
  <si>
    <t>ООО "МСКкофе"</t>
  </si>
  <si>
    <t>Оплата за кофе зерновой в офис.</t>
  </si>
  <si>
    <t>Перечисление подотчетных денежных средств (аванс на командировку в г.Ульяновск, 26-27.01.2020, Тетра Пак)</t>
  </si>
  <si>
    <t>ООО "Илитон"</t>
  </si>
  <si>
    <t>Оплата за МФУ.</t>
  </si>
  <si>
    <t>ООО "А-Профи"</t>
  </si>
  <si>
    <t>Оплата за уборку офиса в феврале 2020г.</t>
  </si>
  <si>
    <t>ООО "Правовой навигатор"</t>
  </si>
  <si>
    <t>Оплата за услуги СПС Консультант Плюс за январь 2020г.</t>
  </si>
  <si>
    <t>УФК по г. Москве (ИФНС России № 17 по г. Москве)</t>
  </si>
  <si>
    <t>Оплата госпошлины за рассмотрение иска АО "Тетра Пак" к Никитину А.С. (Кислов)</t>
  </si>
  <si>
    <t>Ковалев Сергей Иванович</t>
  </si>
  <si>
    <t>Перечисление подотчетных денежных средств (аванс на командировку в г. Лимассол, 24-26.01.2020, Ананьев Д.Н.)</t>
  </si>
  <si>
    <t>ООО "ИКГ"</t>
  </si>
  <si>
    <t>Оплата за информационно-консультационные услуги в рамках проведения XI ежегод. междунар. конференции "Энергетическое и промышленное страхование 2020" 16-17.04.2020г.</t>
  </si>
  <si>
    <t>ООО "Консалтинговая группа Территория"</t>
  </si>
  <si>
    <t>Оплата за услуги по оценке (проект Диккис-Boeing)</t>
  </si>
  <si>
    <t>НДС за 4 кв. 2019г.</t>
  </si>
  <si>
    <t>НДС от операции Комиссия банка за валютный контроль по операциям между резидентом и нерезидентом.</t>
  </si>
  <si>
    <t>Комиссия банка за валютный контроль по операциям между резидентом и нерезидентом.</t>
  </si>
  <si>
    <t>ООО "Внедренческий центр"</t>
  </si>
  <si>
    <t xml:space="preserve">Оплата за клиентскую лицензию 1С </t>
  </si>
  <si>
    <t xml:space="preserve">НДФЛ (13%), удержанный с доходов адвоката Кислов С.А. за январь 2020г. </t>
  </si>
  <si>
    <t>Перечисление вознаграждения на карты адвокатов за январь 2020г. (Кислов С.А.)</t>
  </si>
  <si>
    <t xml:space="preserve">Аренда офиса за январь 2020г. </t>
  </si>
  <si>
    <t>Правовая помощь адвоката Кислова С.А. по счету № 297 от 18.12.2019г.</t>
  </si>
  <si>
    <t xml:space="preserve"> Возмещение расходов по счету № 303 от 19.12.2019г.  за период 09.10.19-19.12.19г.</t>
  </si>
  <si>
    <t>НДФЛ (13%), удержанный с доходов адвоката Смирновой В.Б. за январь 2020г.</t>
  </si>
  <si>
    <t>НДФЛ (13%), удержанный с доходов адвоката Лиджиева Е.В. за январь 2020г.</t>
  </si>
  <si>
    <t>НДФЛ (13%), удержанный с доходов адвоката Степанищевой К.Ю. за январь 2020г.</t>
  </si>
  <si>
    <t>НДФЛ (13%), удержанный с доходов адвоката Берковского К.П. за январь 2020г.</t>
  </si>
  <si>
    <t>Перечисление вознаграждения на карты адвокатов за январь 2020г. (Степанищева, Смирнова, Берковский, Лиджиев)</t>
  </si>
  <si>
    <t>Оплата за аренду автомата питьевой воды за февраль 2020г.</t>
  </si>
  <si>
    <t>Оплата услуг связи за январь 2020г.</t>
  </si>
  <si>
    <t>Оплата услуг связи (абонентский лицензионный платеж) за январь 2020г.</t>
  </si>
  <si>
    <t>ООО "Кактус-Трейд"</t>
  </si>
  <si>
    <t>Оплата за лазерные картриджи в офис</t>
  </si>
  <si>
    <t>Чехин Илья Викторович</t>
  </si>
  <si>
    <t xml:space="preserve">Перечисление подотчетных денежных средств (аванс на командировку в г. Псков, Тетра Пак 05-05.02.2020г. ) </t>
  </si>
  <si>
    <t>Страховые взносы на обязательное социальное страхование от НС и ПЗ за январь 2020г.</t>
  </si>
  <si>
    <t>Страховые взносы на обязательное социальное страхование на случай временной нетрудоспособности  и в связи с материнством за январь 2020г.</t>
  </si>
  <si>
    <t>Перечисление подотчетных денежных средств (аванс на командировку в г.Уфа, 06.02.2020, Тетра Пак)</t>
  </si>
  <si>
    <t>Страховые взносы на ОМС работающего населения в ФФОМС за январь 2020г.</t>
  </si>
  <si>
    <t>НДФЛ (13%), удержанный с доходов работников за январь 2020г.</t>
  </si>
  <si>
    <t>Страховые взносы на обязательное  пенсионное страхование за январь 2020г.</t>
  </si>
  <si>
    <t>Перечисление заработной платы сотрудникам за январь 2020г.</t>
  </si>
  <si>
    <t>Оплата за правовую помощь адвоката по счету № 294 от 16.12.2019 (Кислов С.А.)</t>
  </si>
  <si>
    <t>ООО "ИПСЕН"</t>
  </si>
  <si>
    <t>Оплата за правовую помощь адвоката по счету № 2 от 09.01.2020 (Кислов С.А.)</t>
  </si>
  <si>
    <t>Оплата за правовую помощь адвоката по счету № 4 от 09.01.2020 (Патракеев С.С.) за январь 2020г.</t>
  </si>
  <si>
    <t>ООО "Компания Планета Аква"</t>
  </si>
  <si>
    <t>Оплата за аренду кулера за октябрь, ноябрь, декабрь 2019г., январь 2020г.</t>
  </si>
  <si>
    <t>Оплата за накопитель, комплектующие.</t>
  </si>
  <si>
    <t>Оплата за перевод документов по счету № 229 от 31.01.2020г. согласно Спецификации за период 16.01.2020-31.01.2020г.</t>
  </si>
  <si>
    <t>Возврат ошибочного платежа</t>
  </si>
  <si>
    <t>ООО "Корпортивные решения"</t>
  </si>
  <si>
    <t>Оплата за правовую помощь по соглашению № 001-19/00021 от 18.01.2019г. за январь 2020г. (вознаграждение Патракеева С.С.)</t>
  </si>
  <si>
    <t>ООО "КопиАрт"</t>
  </si>
  <si>
    <t>Оплата за полиграфические услуги (плакаты)</t>
  </si>
  <si>
    <t>ИП Зиотдинов Р.Ж.</t>
  </si>
  <si>
    <t>Оплата за мастер-класс</t>
  </si>
  <si>
    <t>Оплата за Интернет и сервисные услуги за январь 2020г.</t>
  </si>
  <si>
    <t>Перечисление подотчетных денежных средств (аванс на командировку в г.Санкт-Петербург, 10-11.01.2020, Boeing)</t>
  </si>
  <si>
    <t>ННО "Адвокатская палата г.Москвы"</t>
  </si>
  <si>
    <t>Обязательные отчисления на нужды Адвокатской палаты г.Москвы за 4 квартал 2019г. (9 наших адвокатов)</t>
  </si>
  <si>
    <t>Перечисления вознаграждения на карты адвокатов за февраль 2020г. (Патракеев С.С.)</t>
  </si>
  <si>
    <t>Правовая помощь адвоката Кислова за январь 2020г. по сч.№ 18 от 10.02.2020г.</t>
  </si>
  <si>
    <t xml:space="preserve">НДФЛ (13%), удержанный с доходов адвоката Патракеева С.С. за февраль 2020г. </t>
  </si>
  <si>
    <t>ООО "Кейтери"</t>
  </si>
  <si>
    <t>Оплата за организацию услуг питания (HR - 23 февраля)</t>
  </si>
  <si>
    <t>ООО "Лабиринт"</t>
  </si>
  <si>
    <t>Оплата за услуги по организации проведения корпоративного мероприятия (тир) 21.02.20г</t>
  </si>
  <si>
    <t>Оплата юр. услуг суброгации по счету 11 от 27.01.20г. (по претензии № 237781)</t>
  </si>
  <si>
    <t>АО СК "Альянс"</t>
  </si>
  <si>
    <t xml:space="preserve">Оплата за правовую помощь по счету №295 от 17.12.2019г.  (Кислов С.А.) </t>
  </si>
  <si>
    <t>ООО "ЭЛМОНТ ЭНЕРГО"</t>
  </si>
  <si>
    <t>НДФЛ (13%), удержанный с доходов работников за февраль 2020г.</t>
  </si>
  <si>
    <t>Перечисление на карту отпускных за февраль 2020г. (Абдулов, Алгунова, Давидова, Чертилов)</t>
  </si>
  <si>
    <t>ООО "Интернет Решения"</t>
  </si>
  <si>
    <t>Оплата за телевизор Samsung (в комнату отдыха)</t>
  </si>
  <si>
    <t>Правовая помощь адвоката Тугуши Дмитрия Владимировича по счету № 242 от 24.10.2019г.</t>
  </si>
  <si>
    <t>ООО "Сэд-Сызрань"</t>
  </si>
  <si>
    <t>ООО "Такском"</t>
  </si>
  <si>
    <t>Оплата за лицензию на использование ПО "Онлайн-Спринтер" сроком на 1 год</t>
  </si>
  <si>
    <t>Перечисление подотчетных денежных средств (аванс на командировку в г.Калининград, 19.02.2020, Тетра Пак)</t>
  </si>
  <si>
    <t>ООО "Просперити"</t>
  </si>
  <si>
    <t>Оплата за рекламно-информационные услуги на XVI конференции "Корпоративное налоговое планирование", 12-13 марта 2020г., г. Москва</t>
  </si>
  <si>
    <t>Оплата за перевод документов по счету № 431 от 15.02.2020г. согласно Спецификации за период 01.02.2020-15.02.2020г.</t>
  </si>
  <si>
    <t>НДФЛ (13%), удержанный с доходов адвоката Лиджиева Е.В. за февраль 2020г.</t>
  </si>
  <si>
    <t xml:space="preserve">НДФЛ (13%), удержанный с доходов адвоката Кислов С.А. за февраль 2020г. </t>
  </si>
  <si>
    <t xml:space="preserve">НДФЛ (13%), удержанный с доходов адвоката Тугуши Д.В. за февраль 2020г. </t>
  </si>
  <si>
    <t>Перечисление аванса сотрудникам за февраль 2020г. на карты по зарплатному проекту.</t>
  </si>
  <si>
    <t xml:space="preserve">НДФЛ (13%), удержанный с доходов адвоката Ковалев С.И. за февраль 2020г. </t>
  </si>
  <si>
    <t>Перечисление вознаграждения на карты адвокатов за февраль 2020г. (Ковалев С.И., Тугуши Д.В., Кислов С.А., Лиджиев Е.)</t>
  </si>
  <si>
    <t>Оплата по счету №304 от 20.12.2019 за юридическую помощь адвоката Ковалева С.И.</t>
  </si>
  <si>
    <t>Оплата за юридическую помощь адвоката Ковалева С.И., Тугуши Д.В.</t>
  </si>
  <si>
    <t>СПАО "Ингосстрах"</t>
  </si>
  <si>
    <t>Оплата за электроэнергию по договору аренды офиса за январь 2020г.</t>
  </si>
  <si>
    <t>Перечисление вознаграждения на карты адвокатов за февраль 2020г. (Ковалев С.И.)</t>
  </si>
  <si>
    <t>Возврат денежных средств</t>
  </si>
  <si>
    <t xml:space="preserve">Оплата за правовую помощь по счету № 7 от 14.01.2020г.  (Кислов С.А.) </t>
  </si>
  <si>
    <t>АО "Альфастрахование"</t>
  </si>
  <si>
    <t>ООО "Правовые новости"</t>
  </si>
  <si>
    <t>Рекламно-информационные услуги по участию в конференции (Женя, PR)</t>
  </si>
  <si>
    <t xml:space="preserve">НДФЛ (13%), удержанный с доходов адвоката Ковалева С.И. за февраль 2020г. </t>
  </si>
  <si>
    <t>ООО "Вебнотариус"</t>
  </si>
  <si>
    <t>Оплата за курьерскую доставку нотариального протокола осмотра эл. Почты (Тетра Пак)</t>
  </si>
  <si>
    <t>Оплата за уборку офиса в марте 2020г.</t>
  </si>
  <si>
    <t>Оплата за услуги СПС Консультант Плюс за февраль 2020г.</t>
  </si>
  <si>
    <t>Перечисление вознаграждения на карты адвокатов за февраль 2020г. (Ковалев С.И., Тугуши Д.В. )</t>
  </si>
  <si>
    <t>Оплата по счету № 16 от 03.02.2020г. за правовую помощь в январе 2020г. (Кислов)</t>
  </si>
  <si>
    <t xml:space="preserve">Оплата за правовую помощь по счету №296 от 17.12.2019г.  (Кислов С.А.) </t>
  </si>
  <si>
    <t>ИП Корешков А.В.</t>
  </si>
  <si>
    <t>Оплата за цветы и доставку (корпоратив 8 марта)</t>
  </si>
  <si>
    <t>НДФЛ (13%), удержанный с доходов адвоката Смирновой В.Б. за февраль 2020г.</t>
  </si>
  <si>
    <t>НДФЛ (13%), удержанный с доходов адвоката Степанищевой К.Ю. за февраль 2020г.</t>
  </si>
  <si>
    <t>НДФЛ (13%), удержанный с доходов адвоката Берковского К.П. за февраль 2020г.</t>
  </si>
  <si>
    <t>Перечисление вознаграждения на карты адвокатов за февраль 2020г. (Степанищева, Смирнова, Берковский, Лиджиев)</t>
  </si>
  <si>
    <t xml:space="preserve">Аренда офиса за март 2020г. </t>
  </si>
  <si>
    <t>Комиссия банка за пакетное обслуживание за март 2020г.</t>
  </si>
  <si>
    <t>Оплата по счету №15 от 09.01.2020 за юридическую помощь адвоката Ковалева С.И.</t>
  </si>
  <si>
    <t>Оплата по счету №25 от 03.02.2020 за юридическую помощь адвоката Ковалева С.И.</t>
  </si>
  <si>
    <t>Оплата по счету №36 от 28.02.2020 за юридическую помощь адвоката Ковалева С.И.</t>
  </si>
  <si>
    <t>ООО "ЭМ-Кабель"</t>
  </si>
  <si>
    <t>Оплата по счету № 9 от 20.01.2020 за юридическую помощь адвоката Ковалева С.И.</t>
  </si>
  <si>
    <t>Оплата за телефон, комплектующие.</t>
  </si>
  <si>
    <t xml:space="preserve">Перечисление подотчетных денежных средств (аванс на командировку в г. Псков, Тетра Пак 04-06.03.2020г. ) </t>
  </si>
  <si>
    <t>УФК по Брянской области (Арбитражный суд Брянской области)</t>
  </si>
  <si>
    <t>Оплата за экспертизу от имени и за счет Дубининой Е.И.</t>
  </si>
  <si>
    <t>АО "БИЗНЕС НЬЮС МЕДИА"</t>
  </si>
  <si>
    <t>Оплата услуг в рамках конференции  "Юридический форум России" 16-17.04.2020г.</t>
  </si>
  <si>
    <t>Оплата услуг связи за февраль 2020г.</t>
  </si>
  <si>
    <t>Оплата услуг связи (абонентский лицензионный платеж) за февраль 2020г.</t>
  </si>
  <si>
    <t>Оплата за организацию услуг питания (HR - 8 марта)</t>
  </si>
  <si>
    <t>Оплата за перевод документов по счету № 612 от 29.02.2020г. согласно Спецификации за период 16.02.2020-29.02.2020г.</t>
  </si>
  <si>
    <t>Оплата субподрядчику за юруслуги за январь 2020г. (проект Кредендо - Кислов)</t>
  </si>
  <si>
    <t>Перечисление вознаграждения на карты адвокатов за март 2020г. (Кислов, Степанищева, Смирнова, Берковский, Лиджиев)</t>
  </si>
  <si>
    <t xml:space="preserve">Оплата за правовую помощь по счету № 177 от 08.08.2019г.  (Кислов С.А.) </t>
  </si>
  <si>
    <t xml:space="preserve">Оплата за правовую помощь по счету №154 от 24.07.2019г.  (Кислов С.А.) </t>
  </si>
  <si>
    <t>Оплата за правовую помощь по соглашению № 001-19/00021 от 18.01.2019г. за февраль 2020г. (вознаграждение Патракеева С.С.)</t>
  </si>
  <si>
    <t>Страховые взносы на обязательное социальное страхование от НС и ПЗ за февраль 2020г.</t>
  </si>
  <si>
    <t>НДФЛ (13%), удержанный с доходов адвоката Берковского К.П. за март 2020г.</t>
  </si>
  <si>
    <t>Страховые взносы на обязательное социальное страхование на случай временной нетрудоспособности  и в связи с материнством за февраль 2020г.</t>
  </si>
  <si>
    <t>НДФЛ (13%), удержанный с доходов адвоката Степанищевой К.Ю. за март 2020г.</t>
  </si>
  <si>
    <t>Страховые взносы на ОМС работающего населения в ФФОМС за февраль 2020г.</t>
  </si>
  <si>
    <t>НДФЛ (13%), удержанный с доходов адвоката Лиджиева Е.В. за март 2020г.</t>
  </si>
  <si>
    <t>НДФЛ (13%), удержанный с доходов адвоката Смирновой В.Б. за март 2020г.</t>
  </si>
  <si>
    <t>НДФЛ (13%), удержанный с доходов работников за март 2020г.</t>
  </si>
  <si>
    <t>Страховые взносы на обязательное  пенсионное страхование за февраль 2020г.</t>
  </si>
  <si>
    <t>Перечисление заработной платы сотрудникам за февраль 2020г.</t>
  </si>
  <si>
    <t>НДФЛ (13%), удержанный с доходов адвоката Кислова С.А. за март 2020г.</t>
  </si>
  <si>
    <t>ООО "ВД Транслейшнс"</t>
  </si>
  <si>
    <t>Оплата услуг за подготовку к нотариальному заверению.</t>
  </si>
  <si>
    <t>ООО "Октилан"</t>
  </si>
  <si>
    <t>Оплата за тонер-картридж</t>
  </si>
  <si>
    <t>Оплата за Интернет и сервисные услуги за февраль 2020г.</t>
  </si>
  <si>
    <t>Перечисление на карту отпускных за февраль 2020г. (Баканова Е.)</t>
  </si>
  <si>
    <t>Оплата за монитор Dell, беспроводной комплект Dell клавиатура и мышь.</t>
  </si>
  <si>
    <t>Перечисление вознаграждения на карты адвокатов за март 2020г. (Ковалев С.И., Патракеев)</t>
  </si>
  <si>
    <t>НДФЛ (13%), удержанный с доходов работников за март (Баканова Е.) 2020г.</t>
  </si>
  <si>
    <t>Перечисление подотчетных денежных средств (аванс на командировку в г.Спб, 11-12.03.2020, Ипсен)</t>
  </si>
  <si>
    <t xml:space="preserve">НДФЛ (13%), удержанный с доходов адвоката Патракеева С.С. за март 2020г. </t>
  </si>
  <si>
    <t xml:space="preserve">НДФЛ (13%), удержанный с доходов адвоката Ковалева С.И. за март 2020г. </t>
  </si>
  <si>
    <t>Оплата по счету № 39 от 03.03.2020г. за правовую помощь в феврале 2020г. (Кислов)</t>
  </si>
  <si>
    <t xml:space="preserve">НДФЛ (13%), удержанный с доходов адвоката Тугуши Д.В. за март 2020г. </t>
  </si>
  <si>
    <t>Перечисление вознаграждения на карты адвокатов за март 2020г. (Тугуши Д.В.)</t>
  </si>
  <si>
    <t>Оплата за субаренду офиса в декабре 2019г. по счету № 307 от 31.12.2019г.</t>
  </si>
  <si>
    <t>ООО "ПРИНЦИПИУМ.ЮК"</t>
  </si>
  <si>
    <t>Оплата за субаренду офиса в январе 2020г. по счету № 27 от 31.01.2020г.</t>
  </si>
  <si>
    <t>Оплата за субаренду офиса в феврале 2020г. по счету № 48 от 29.02.2020г.</t>
  </si>
  <si>
    <t>Оплата за правовую помощь адвоката по счету № 19 от 04.02.2020 (Кислов С.А.)</t>
  </si>
  <si>
    <t>Оплата за юридические услуги по счету № 29 от 14.02.2020 (Кислов С.А.)</t>
  </si>
  <si>
    <t>ООО "Атрадиус Рус Кредитное страхование"</t>
  </si>
  <si>
    <t>Оплата за правовую помощь адвоката по счету № 32 от 19.02.2020 (Кислов С.А.)</t>
  </si>
  <si>
    <t>Оплата за правовую помощь адвоката по счету № 17 от 03.02.2020 (Патракеев С.С.) за февраль 2020г.</t>
  </si>
  <si>
    <t>Оплата субподрядчику за юруслуги за февраль 2020г. (проект Кредендо - Кислов)</t>
  </si>
  <si>
    <t>Оплата юридических услуг за Ковалева А.В</t>
  </si>
  <si>
    <t>ООО "Русская зерновая компания"</t>
  </si>
  <si>
    <t>ООО "Миллеровзернопродукт"</t>
  </si>
  <si>
    <t>Перечисление подотчетных денежных средств (аванс на командировку в г.Спб, 16.03.2020, ПСН)</t>
  </si>
  <si>
    <t>Кулагина Анна Валерьевна</t>
  </si>
  <si>
    <t>ООО "Опора"</t>
  </si>
  <si>
    <t>Оплата за рециркуляторы (в офис)</t>
  </si>
  <si>
    <t>Страховая премия (ДМС) за 1 квартал</t>
  </si>
  <si>
    <t>Оплата по счету № 49 от 10.03.2020г. за правовую помощь в феврале 2020г. (Кислов)</t>
  </si>
  <si>
    <t>Оплата за перевод документов по счету № 769 от 15.03.2020г. согласно Спецификации за период 01.03.2020-15.03.2020г.</t>
  </si>
  <si>
    <t>ИП Золотарёв Андрей Иванович</t>
  </si>
  <si>
    <t>Окончательная оплата за изготовление мебели (стол в переговорную, ясень).</t>
  </si>
  <si>
    <t>Налог на прибыль (3%) в Федеральный бюджет за 1 квартал 2020г.</t>
  </si>
  <si>
    <t>Налог на прибыль (17%) в бюджеты субъектов РФ за 1 квартал 2020г.</t>
  </si>
  <si>
    <t>Оплата за ноутбук Dell</t>
  </si>
  <si>
    <t>Оплата за правовую помощь адвоката по счету № 41 от 03.03.2020 (Кислов С.А.)</t>
  </si>
  <si>
    <t>Оплата за правовую помощь адвоката по счету № 42от 03.03.2020 (Патракеев С.С.) за март 2020г.</t>
  </si>
  <si>
    <t>Оплата за электроэнергию по договору аренды офиса за февраль 2020г.</t>
  </si>
  <si>
    <t xml:space="preserve">Аренда офиса за апрель 2020г. </t>
  </si>
  <si>
    <t>Оплата по счету №37 от 02.03.2020 за юридическую помощь адвоката Ковалева С.И.</t>
  </si>
  <si>
    <t>Оплата по счету №34 от 20.02.2020 за юридическую помощь адвоката Ковалева С.И.</t>
  </si>
  <si>
    <t>Обязательные отчисления на нужды Адвокатской палаты г.Москвы за март 2020г. (9 наших адвокатов)</t>
  </si>
  <si>
    <t>Перечисление аванса сотрудникам за март 2020г. на карты по зарплатному проекту.</t>
  </si>
  <si>
    <t>УФК по г.Москве (ИФНС России № 4 по г.Москве)</t>
  </si>
  <si>
    <t>Госпошлина за рассмотрение кассационной жалобы Санатметал СНГ в Верховном суде РФ.</t>
  </si>
  <si>
    <t>Правовая помощь адвоката Тугуши Д.В. по счету №51 от 17.03.2020 за август 2019г.</t>
  </si>
  <si>
    <t>АО "Спасскцемент"</t>
  </si>
  <si>
    <t>Оплата за аренду автомата питьевой воды за март 2020г.</t>
  </si>
  <si>
    <t>Оплата за уборку офиса в апреле 2020г.</t>
  </si>
  <si>
    <t>Перечисление вознаграждения на карты адвокатов за март 2020г. (Ковалев С.И.)</t>
  </si>
  <si>
    <t>Уплата процентов, начисленных по договору о неснижаемом остатке от 04.03.2020г.</t>
  </si>
  <si>
    <t>Возмещение расходов адвоката по счету № 13от 29.01.2020 (Патракеев С.С.) за период октябрь-декабрь 2019г.</t>
  </si>
  <si>
    <t>Правовая помощь адвоката Тугуши Дмитрия Владимировича по счету № 242 от 24.10.2019г. (3500 000,00), счету № 35 от 21.02.2020г. (1500 000,00)</t>
  </si>
  <si>
    <t>Оплата за правовую помощь адвоката Зинковского С.Б. по  договору №21/ДУ2020 от 26.03.20 г. и счету N 63 от 26.03.20</t>
  </si>
  <si>
    <t>ФГУП "Госзагрансобственность"</t>
  </si>
  <si>
    <t>Правовая помощь адвоката Кислова за февраль 2020г. по сч.№ 40 от 03.03.2020г.</t>
  </si>
  <si>
    <t>Оплата за услуги СПС Консультант Плюс за март 2020г.</t>
  </si>
  <si>
    <t>Перечисление вознаграждения на карты адвокатов за март 2020г. (Степанищева, Смирнова, Берковский, Лиджиев)</t>
  </si>
  <si>
    <t>Перечисление вознаграждения на карты адвокатов за март 2020г. (Тугуши-870 000, Зинковский-86130)</t>
  </si>
  <si>
    <t>Правовая помощь адвоката Тугуши Д.В. по счету №52 от 17.03.2020 за сентябрь 2019г.</t>
  </si>
  <si>
    <t>Правовая помощь адвоката Тугуши Д.В. по счету №54 от 17.03.2020 за ноябрь 2019г.</t>
  </si>
  <si>
    <t>Правовая помощь адвоката Тугуши Д.В. по счету №53 от 17.03.2020 за октябрь 2019г.</t>
  </si>
  <si>
    <t>ООО "Компания "Тензор"</t>
  </si>
  <si>
    <t>Оплата за права использования "СБИС Электронные торги-Base" в течение одного года, рутокен СБИС.</t>
  </si>
  <si>
    <t>Комиссия за перевод на счет физ. лица</t>
  </si>
  <si>
    <t>НДФЛ (13%), удержанный с доходов адвоката Зинковского С.Б. за март 2020г.</t>
  </si>
  <si>
    <t>АО "ПФ "Скб Контур"</t>
  </si>
  <si>
    <t>Оплата за лицензию на право использования ПО "Контур-Фокус" на 2 квартал 2020г.</t>
  </si>
  <si>
    <t>Коротеев Кирилл Николаевич</t>
  </si>
  <si>
    <t>Оплата правовых услуг по договору №3/20 от 19.02.2020г. за подготовку текста жалобы.</t>
  </si>
  <si>
    <t>Комиссия банка за пакетное обслуживание за апрель 2020г.</t>
  </si>
  <si>
    <t xml:space="preserve">Возмещение расходов адвоката Кислова С.А. по счету № 10 от 27.01.2020г. </t>
  </si>
  <si>
    <t>АО "СОГАЗ"</t>
  </si>
  <si>
    <t>Оплата по соглашению об оказании юридической помощи б/н от 18.02.2020г (за Ковалева А.В.)</t>
  </si>
  <si>
    <t>ООО "Таловское"</t>
  </si>
  <si>
    <t>Страхаовое возмещение по полису N 442-069737/17 (14000 USD)</t>
  </si>
  <si>
    <t>Оплата услуг связи за март 2020г.</t>
  </si>
  <si>
    <t>Оплата услуг связи (абонентский лицензионный платеж) за март 2020г.</t>
  </si>
  <si>
    <t>Страховые взносы на обязательное социальное страхование от НС и ПЗ за март 2020г.</t>
  </si>
  <si>
    <t>Разумный Алексей Станиславович</t>
  </si>
  <si>
    <t>Перечисление заработной платы за март 2020г.</t>
  </si>
  <si>
    <t>Страховые взносы на ОСС на случай временной нетрудоспособности  и в связи с материнством за март 2020г.</t>
  </si>
  <si>
    <t>Страховые взносы на ОМС работающего населения в ФФОМС за март 2020г.</t>
  </si>
  <si>
    <t>Страховые взносы на обязательное  пенсионное страхование за март 2020г.</t>
  </si>
  <si>
    <t>Перечисление заработной платы сотрудникам за март 2020г.</t>
  </si>
  <si>
    <t xml:space="preserve">Возмещение расходов адвоката Кислова С.А. по счету № 31 от 19.02.2020г. </t>
  </si>
  <si>
    <t>ООО "Интервет"</t>
  </si>
  <si>
    <t>Оплата по счету №111 от 04.06.2019 за юридическую помощь адвоката Ковалева С.И.</t>
  </si>
  <si>
    <t>Проценты, начисленные по договору о неснижаемом остатке 3 от 25.03.2020г.</t>
  </si>
  <si>
    <t>Оплата за аренду автомата питьевой воды за апрель 2020г.</t>
  </si>
  <si>
    <t>Российский экспертный фонд "Техэко"</t>
  </si>
  <si>
    <t>Предоплата за проведение психолого-лингвистического исследования (проект Черный)</t>
  </si>
  <si>
    <t xml:space="preserve">Предолата за право использования ПО "ProjectMate 10 (18 лицензий) за 2 квартал 2020г. </t>
  </si>
  <si>
    <t>Оплата за Интернет и сервисные услуги за март 2020г.</t>
  </si>
  <si>
    <t>Оплата за правовую помощь по соглашению № 001-19/00021 от 18.01.2019г. за март 2020г. (вознаграждение Патракеева С.С.)</t>
  </si>
  <si>
    <t>Оплата за юридическую помощь адвоката Ковалева С.И. за период 01.10.19-31.01.20 (за Ананьева Д.Н.)</t>
  </si>
  <si>
    <t xml:space="preserve">НДФЛ (13%), удержанный с доходов адвоката Патракеева С.С. в апреле 2020г. </t>
  </si>
  <si>
    <t>Перечисление вознаграждения на карты адвокатов за март 2020г. (Патракеев)</t>
  </si>
  <si>
    <t>Оплата за права использования аккаунта sbis.ru, СБИС ЭДО 200</t>
  </si>
  <si>
    <t>Перечисление расчета при увольнении сотрудника (Воробьев)</t>
  </si>
  <si>
    <t>Оплата за услуги СПС Консультант Плюс за апрель 2020г.</t>
  </si>
  <si>
    <t>Оплата по счету № 77 от 10.04.2020г. за правовую помощь в марте 2020г. (Кислов)</t>
  </si>
  <si>
    <t>Оплата по счету №74 от 07.04.2020г. за юридическую помощь адвоката Ковалева С.И. за период до 01.04.20 (первая инстанция)</t>
  </si>
  <si>
    <t>АО "Банк Русский Стандарт"</t>
  </si>
  <si>
    <t>Страховые взносы на обязательное социальное страхование от НС и ПЗ за аперель 2020г.</t>
  </si>
  <si>
    <t>Страховые взносы на обязательное социальное страхование от НС и ПЗ за апрель 2020г.</t>
  </si>
  <si>
    <t>Страховые взносы на обязательное социальное страхование на случай временной нетрудоспособности  и в связи с материнством за апрель 2020г.</t>
  </si>
  <si>
    <t>Страховые взносы на ОМС работающего населения в ФФОМС за апрель 2020г.</t>
  </si>
  <si>
    <t>НДФЛ (13%), удержанный с доходов работников за апрель 2020г.</t>
  </si>
  <si>
    <t>Страховые взносы на обязательное  пенсионное страхование за апрель 2020г.</t>
  </si>
  <si>
    <t>Перечисление расчета при увольнении сотрудника (Саврыга)</t>
  </si>
  <si>
    <t>Оплата за субаренду офиса в марте 2020г. по счету № 72 от 31.03.2020г.</t>
  </si>
  <si>
    <t>Оплата услуг за письменный перевод.</t>
  </si>
  <si>
    <t>НДФЛ (13%), удержанный с доходов адвоката Лиджиева Е.В за апрель 2020г.</t>
  </si>
  <si>
    <t>НДФЛ (13%), удержанный с доходов адвоката Степанищевой К.Ю. за апрель 2020г.</t>
  </si>
  <si>
    <t>НДФЛ (13%), удержанный с доходов адвоката Смирновой В.Б. за апрель 2020г.</t>
  </si>
  <si>
    <t>НДФЛ (13%), удержанный с доходов адвоката Берковского К.П. за апрель 2020г.</t>
  </si>
  <si>
    <t>Перечисление вознаграждения на карты адвокатов за апрель 2020г. (Степанищева, Смирнова, Берковский, Лиджиев)</t>
  </si>
  <si>
    <t>Оплата по счету № 64 от 31.03.2020г. за правовую помощь в марте 2020г. (Кислов)</t>
  </si>
  <si>
    <t>НДС за 1 кв. 2020г.</t>
  </si>
  <si>
    <t>Перечисление аванса за апрель 2020г.</t>
  </si>
  <si>
    <t>Перечисление аванса сотрудникам за апрель 2020г. на карты по зарплатному проекту.</t>
  </si>
  <si>
    <t>ООО "Софтлайн Интернет Трейд"</t>
  </si>
  <si>
    <t>Оплата за ПО Kaspersky Small Office Security, продление корпоративной лицензии на 1 год.</t>
  </si>
  <si>
    <t>ООО "Хорайзон Глобал Консалтинг"</t>
  </si>
  <si>
    <t>Оплата за юридичекие и консультационные услуги.</t>
  </si>
  <si>
    <t>Уплата процентов, начисленных по договору о неснижаемом остатке 4 от 08.04.2020г.</t>
  </si>
  <si>
    <t>Союз "СРО АУ "Стратегия"</t>
  </si>
  <si>
    <t>Оплата за аккредитацию в рамках одной процедуры несостоятельности (банкротства).</t>
  </si>
  <si>
    <t>НДФЛ (13%), удержанный с доходов адвоката Кислова С.А. за апрель 2020г.</t>
  </si>
  <si>
    <t xml:space="preserve">НДФЛ (13%), удержанный с доходов адвоката Тугуши Д.В. за апрель 2020г. </t>
  </si>
  <si>
    <t xml:space="preserve">НДФЛ (13%), удержанный с доходов адвоката Ковалева С.И. за апрель 2020г. </t>
  </si>
  <si>
    <t>Перечисление вознаграждения на карты адвокатов за апрель 2020г. (Ковалев, Тугуши, Кислов)</t>
  </si>
  <si>
    <t>Для оплаты ежемесячных обязательных отчислений (профессиональных расходов) адвоката на нужды Адвокатской палаты г. Москвы за 2020 год</t>
  </si>
  <si>
    <t>Саввин Юрий Викторович</t>
  </si>
  <si>
    <t>Окончательная оплата за проведение психолого-лингвистического исследования (проект Черный)</t>
  </si>
  <si>
    <t>Перечисление вознаграждения на карты адвокатов за апрель 2020г. (Ковалев С.И.)</t>
  </si>
  <si>
    <t>Перечисление вознаграждения на карты адвокатов за апрель 2020г. (Тугуши Д.В.)</t>
  </si>
  <si>
    <t>Правовая помощь адвоката Тугуши Д.В. по счету №55 от 17.03.2020 за декабрь 2019г.</t>
  </si>
  <si>
    <t>Правовая помощь адвоката Тугуши Д.В. по счету №56 от 17.03.2020 за январь 2020г.</t>
  </si>
  <si>
    <t>Оплата за правовую помощь по соглашению № 001-19/00021 от 18.01.2019г. за апрель 2020г. (вознаграждение Патракеева С.С.)</t>
  </si>
  <si>
    <t>Оплата по соглашению о расторжении № 001-19/00021 от 18.01.2019г. (вознаграждение Патракеева С.С.)</t>
  </si>
  <si>
    <t>Правовая помощь адвоката Тугуши Дмитрия Владимировича по счету № 35 от 21.02.2020г.</t>
  </si>
  <si>
    <t>НДФЛ (13%), удержанный с доходов адвоката Лиджиева Е.В. за апрель 2020г.</t>
  </si>
  <si>
    <t>Перечисление заработной платы сотрудникам за апрель 2020г.</t>
  </si>
  <si>
    <t>Перечисления вознаграждения на карты адвокатов за апрель 2020г. (Патракеев С.С.)</t>
  </si>
  <si>
    <t>Комиссия банка за пакетное обслуживание за май 2020г.</t>
  </si>
  <si>
    <t>Оплата за электроэнергию по договору аренды офиса за март 2020г.</t>
  </si>
  <si>
    <t>Перечисление заработной платы за апрель 2020г.</t>
  </si>
  <si>
    <t>ООО "ЭкспоПромоГруп"</t>
  </si>
  <si>
    <t>Оплата за участие в мероприятии "Регистрационный сбор за обработку анкет рейтинга "Право.ru-300"</t>
  </si>
  <si>
    <t>Страховые взносы на ОСС на случай временной нетрудоспособности  и в связи с материнством за апрель 2020г.</t>
  </si>
  <si>
    <t xml:space="preserve">НДФЛ (13%), удержанный с доходов адвоката Патракеева С.С. за апрель 2020г. </t>
  </si>
  <si>
    <t xml:space="preserve">Аренда офиса за май 2020г. </t>
  </si>
  <si>
    <t>Оплата по счету № 89 от 11.05.2020г. за правовую помощь в апреле 2020г. (Кислов)</t>
  </si>
  <si>
    <t>Оплата услуг связи за апрель 2020г.</t>
  </si>
  <si>
    <t>Оплата услуг связи (абонентский лицензионный платеж) за апрель 2020г.</t>
  </si>
  <si>
    <t>Оплата за Интернет и сервисные услуги за апрель 2020г.</t>
  </si>
  <si>
    <t>Оплата услуг за письменный перевод с нотариальным заверением подписи переводчика (расходы по проекту)</t>
  </si>
  <si>
    <t>Оплата за абонентское обслуживание в Системе ЭДО "Такском-Спринтер" за 3 квартал 2020г.</t>
  </si>
  <si>
    <t>ООО "Право.ру"</t>
  </si>
  <si>
    <t>Оплата за право использования  программы для ЭВМ Casebook по Договору № 255/2017 от 12.05.2017г.  за период 15.05.2020 по 14.05.2021</t>
  </si>
  <si>
    <t>Оплата по счету № 26 от 10.02.2020г. за правовую помощь в январе 2020г. (Кислов)</t>
  </si>
  <si>
    <t>Перечисление аванса за май 2020г.</t>
  </si>
  <si>
    <t>Перечисление аванса сотрудникам за май 2020г. на карты по зарплатному проекту.</t>
  </si>
  <si>
    <t xml:space="preserve">НДФЛ (13%), удержанный с доходов адвоката Тугуши Д.В. за май 2020г. </t>
  </si>
  <si>
    <t>Перечисление вознаграждения на карты адвокатов за май 2020г. (Тугуши Д.В.)</t>
  </si>
  <si>
    <t>Оплата за уборку офиса в мае 2020г.</t>
  </si>
  <si>
    <t>Уплата процентов, начисленных по договору о неснижаемом остатке 6 от 18.05.2020г.</t>
  </si>
  <si>
    <t>Оплата за перевод документов по счету № 1375 от 15.05.2020г. согласно Спецификации за период 01.05.2020-15.05.2020г.</t>
  </si>
  <si>
    <t>Оплата за электроэнергию по договору аренды офиса за апрель 2020г.</t>
  </si>
  <si>
    <t>Оплата за услуги СПС Консультант Плюс за май 2020г.</t>
  </si>
  <si>
    <t xml:space="preserve">НДФЛ (13%), удержанный с доходов адвоката Ковалева С.И. за май 2020г. </t>
  </si>
  <si>
    <t>Перечисление вознаграждения на карты адвокатов за май 2020г. (Ковалев С.И.)</t>
  </si>
  <si>
    <t>Оплата по счету № 81 от 30.04.2020г. за правовую помощь в апреле 2020г. (Кислов)</t>
  </si>
  <si>
    <t>Оплата по счету №80 от 20.04.2020 за юридическую помощь адвоката Ковалева С.И.</t>
  </si>
  <si>
    <t>НДФЛ (13%), удержанный с доходов адвоката Смирновой В.Б. за май 2020г.</t>
  </si>
  <si>
    <t>НДФЛ (13%), удержанный с доходов адвоката Лиджиева Е.В. за май 2020г.</t>
  </si>
  <si>
    <t>НДФЛ (13%), удержанный с доходов адвоката Берковского К.П. за май 2020г.</t>
  </si>
  <si>
    <t>НДФЛ (13%), удержанный с доходов адвоката Степанищевой К.Ю. за май 2020г.</t>
  </si>
  <si>
    <t xml:space="preserve">Аренда офиса за июнь 2020г. </t>
  </si>
  <si>
    <t>Перечисление вознаграждения на карты адвокатов за май 2020г. (Степанищева, Смирнова, Берковский, Лиджиев)</t>
  </si>
  <si>
    <t>Оплата за правовую помощь адвоката Зинковского С.Б. по  договору №21/ДУ2020 от 26.03.20 г. и счету N 90 от 18.05.20</t>
  </si>
  <si>
    <t>Комиссия банка за пакетное обслуживание за июнь 2020г.</t>
  </si>
  <si>
    <t>Страховая премия (ДМС) за 2 квартал</t>
  </si>
  <si>
    <t>Перечисление вознаграждения на карты адвокатов за июнь 2020г. (Тугуши-1305000,00, Зинковский-86130,00)</t>
  </si>
  <si>
    <t>Оплата за аренду автомата питьевой воды за май 2020г.</t>
  </si>
  <si>
    <t>Оплата за аренду автомата питьевой воды за июнь 2020г.</t>
  </si>
  <si>
    <t>НДФЛ (13%), удержанный с доходов адвоката Зинковского С.Б. за июнь 2020г.</t>
  </si>
  <si>
    <t>Оплата за Интернет и сервисные услуги за май 2020г.</t>
  </si>
  <si>
    <t xml:space="preserve">НДФЛ (13%), удержанный с доходов адвоката Тугуши Д.В. за июнь 2020г. </t>
  </si>
  <si>
    <t>Оплата за субаренду офиса в апреле 2020г. по счету № 95 от 30.04.2020г.</t>
  </si>
  <si>
    <t>Оплата за субаренду офиса в мае 2020г. по счету № 96 от 31.05.2020г.</t>
  </si>
  <si>
    <t>Оплата услуг связи за май 2020г.</t>
  </si>
  <si>
    <t>Оплата услуг связи (абонентский лицензионный платеж) за май 2020г.</t>
  </si>
  <si>
    <t>Обязательные отчисления на нужды Адвокатской палаты г.Москвы за апрель-июнь 2020г. (11 наших адвокатов)</t>
  </si>
  <si>
    <t>Оплата за правовую помощь адвоката по счету № 66 от 31.03.2020 (Кислов С.А.)</t>
  </si>
  <si>
    <t>Оплата по счету №91 от 19.05.20 за правовую помощь адвоката Кислова С.А.</t>
  </si>
  <si>
    <t>ООО "ЮСБ ФАРМА ЛОГИСТИКС"</t>
  </si>
  <si>
    <t>Оплата по счету №76 от 06.04.2020 за юридическую помощь адвоката Ковалева С.И. за март 2020г.</t>
  </si>
  <si>
    <t>Оплата по счету №88 от 04.05.2020 за юридическую помощь адвоката Ковалева С.И. за апрель 2020г.</t>
  </si>
  <si>
    <t>Оплата по счету №104 от 01.06.2020 за юридическую помощь адвоката Ковалева С.И. за май 2020г.</t>
  </si>
  <si>
    <t>Оплата по счету №105 от 01.06.2020г. за юридическую помощь адвоката Ковалева С.И. за период 01.04-31.05.2020 (первая инстанция)</t>
  </si>
  <si>
    <t>Оплата по счету №92 от 20.05.2020 за юридическую помощь адвоката Ковалева С.И. за период 19.04-19.05.2020г.</t>
  </si>
  <si>
    <t>Оплата по счету №80 от 20.04.2020 за юридическую помощь адвоката Ковалева С.И. за период 19.03-19.04.2020г.</t>
  </si>
  <si>
    <t>Страховые взносы на обязательное социальное страхование от НС и ПЗ за май 2020г.</t>
  </si>
  <si>
    <t>Перечисление заработной платы за май 2020г.</t>
  </si>
  <si>
    <t>Оплата за лицензию на право использования ПО "Контур-Фокус" на 3 квартал 2020г.</t>
  </si>
  <si>
    <t>Страховые взносы на ОСС на случай временной нетрудоспособности  и в связи с материнством за май 2020г.</t>
  </si>
  <si>
    <t>Страховые взносы на ОМС работающего населения в ФФОМС за май 2020г.</t>
  </si>
  <si>
    <t>НДФЛ (13%), удержанный с доходов работников за май 2020г.</t>
  </si>
  <si>
    <t>Страховые взносы на обязательное  пенсионное страхование за май 2020г.</t>
  </si>
  <si>
    <t>Перечисление заработной платы сотрудникам за май 2020г.</t>
  </si>
  <si>
    <t>НДФЛ (13%), удержанный с доходов адвоката Кислова С.А. за июнь 2020г.</t>
  </si>
  <si>
    <t xml:space="preserve">НДФЛ (13%), удержанный с доходов адвоката Ковалева С.И. за июнь 2020г. </t>
  </si>
  <si>
    <t>Перечисление вознаграждения на карты адвокатов за июнь 2020г. (Ковалев, Тугуши, Кислов)</t>
  </si>
  <si>
    <t>Оплата за перевод документов по счету № 1448 от 31.05.2020г. согласно Спецификации за период 16.05.2020-31.05.2020г.</t>
  </si>
  <si>
    <t>Перечисление подотчетных денежных средств (аванс на командировку в г.Уфа, 09-10.06.2020, Тетра Пак)</t>
  </si>
  <si>
    <t>Кислов Сергей Александрович</t>
  </si>
  <si>
    <t>ООО "Печати-Москва"</t>
  </si>
  <si>
    <t>Оплата за фотополимерный штамп на автоматической оснастке.</t>
  </si>
  <si>
    <t>Оплата субподрядчику за юруслуги за апрель 2020г. (проект Кредендо - Кислов)</t>
  </si>
  <si>
    <t>Оплата субподрядчику за юруслуги за март 2020г. (проект Кредендо - Кислов)</t>
  </si>
  <si>
    <t xml:space="preserve">Оплата по счету №12 от 12.05.2020 за юридическую помощь адвоката Кобыша М.В. </t>
  </si>
  <si>
    <t>Оплата по счету № 107 от 15.06.2020г. за правовую помощь в май 2020г. (Кислов)</t>
  </si>
  <si>
    <t>КА "Ковалев, Тугуши и партнеры"</t>
  </si>
  <si>
    <t>Перевод на другой счет орагнизации</t>
  </si>
  <si>
    <t>Правовая помощь адвоката Кислова СА за март 2020г. по сч.№ 57 от 20.03.2020г.</t>
  </si>
  <si>
    <t>Оплата за права использования аккаунта СБИС КЭП для ЭДО в течение одного года</t>
  </si>
  <si>
    <t>Оплата за уборку офиса в июне 2020г.</t>
  </si>
  <si>
    <t>Перечисление вознаграждения на карты адвокатов за июнь 2020г. (Тугуши-205478,00, Ковалев -205478,00 , Кислов - 205478,00 , Берковский - 43545,94, Степанищева - 35920,12 , Смирнова -25979,38 , Лиджиев - 47193,97 )</t>
  </si>
  <si>
    <t>Оплата услуг за подготовку к  нотариальному заверению подписи переводчика (Админ)</t>
  </si>
  <si>
    <t>Оплата услуг за подготовку к нотариальному заверению подписи переводчика (расходы по проекту ПСН)</t>
  </si>
  <si>
    <t>Оплата услуг за подготовку к нотариальному заверению подписи переводчика, письменный перевод (Админ)</t>
  </si>
  <si>
    <t>НДФЛ (13%), удержанный с доходов адвоката Смирновой В.Б. за июнь 2020г.</t>
  </si>
  <si>
    <t>НДФЛ (13%), удержанный с доходов адвоката Степанищевой К.Ю. за июнь 2020г.</t>
  </si>
  <si>
    <t>НДФЛ (13%), удержанный с доходов адвоката Берковского К.П. за июнь 2020г.</t>
  </si>
  <si>
    <t>НДФЛ (13%), удержанный с доходов адвоката Лиджиева Е.В. за июнь 2020г.</t>
  </si>
  <si>
    <t>Перечисление аванса за июнь 2020г.</t>
  </si>
  <si>
    <t>Перечисление аванса сотрудникам за июнь 2020г. на карты по зарплатному проекту (Консалтинговый департамент).</t>
  </si>
  <si>
    <t>Перечисление аванса сотрудникам за июнь 2020г. на карты по зарплатному проекту.</t>
  </si>
  <si>
    <t>Опата за юридические услуги по соглашению от 30.04.2020г. за период 08.05-08.06.2020 (вознаграждение Патракеева СС)</t>
  </si>
  <si>
    <t>ЗАО "Сиракузы"</t>
  </si>
  <si>
    <t>Комиссия банка за выдачу справки</t>
  </si>
  <si>
    <t>Перечисление вознаграждения на карты адвокатов 2020г. (Ковалев С.И.)</t>
  </si>
  <si>
    <t>Оплата за правовую помощь адвоката по счету №94 от 29.05.2020 (Кислов С.А.)</t>
  </si>
  <si>
    <t>ИП Савосин С.П</t>
  </si>
  <si>
    <t>Оплата за пробковую доску (для Тугуши)</t>
  </si>
  <si>
    <t>Перечисление подотчетных денежных средств (аванс на командировку в г.Уфа, 24-25.06.2020, Тетра Пак)</t>
  </si>
  <si>
    <t>Перевод на другой счет организации (возмещение расходов на аванс от офиса Кобыша)</t>
  </si>
  <si>
    <t>Оплата за картриджи в офис</t>
  </si>
  <si>
    <t>Оплата за электроэнергию по договору аренды офиса за май 2020г.</t>
  </si>
  <si>
    <t>Перечисление вознаграждения на карты адвокатов за июнь 2020г. (патракеев)</t>
  </si>
  <si>
    <t xml:space="preserve">НДФЛ (13%), удержанный с доходов адвоката Патракеева С.С. в июне 2020г. </t>
  </si>
  <si>
    <t>Оплата за еспроводной комплект, мыши</t>
  </si>
  <si>
    <t>Перечисление подотчетных денежных средств (аванс на командировку в г.Уфа, 29-30.06.2020, Тетра Пак)</t>
  </si>
  <si>
    <t>Оплата по счету № 97 от 01.06.2020г. за правовую помощь в мае 2020г. (Кислов)</t>
  </si>
  <si>
    <t>Правовая помощь адвоката Кислова С.А. по счету №3 то 09.01.2020, №14 от 30.01.2020, №24 от 07.02.2020г., №43 от 03.03.2020, №44 от 03.03.2020, №45 от 03ю.03.2020, №67 от 31.03.2020, №68 от 31.03.2020. №69 то 31.03.2020, №86 от 30.04.2020</t>
  </si>
  <si>
    <t>Перечисление подотчетных денежных средств (аванс на командировку в г.Псков, 01-02.07.2020, Тетра Пак)</t>
  </si>
  <si>
    <t>Перечисление подотчетных денежных средств (аванс на командировку в г.Уфа, 01-03.07.2020, Тетра Пак)</t>
  </si>
  <si>
    <t>Кислов Сергей Алесандрович</t>
  </si>
  <si>
    <t>Перечисление подотчетных денежных средств (аванс на госпошлину, Ипсен)</t>
  </si>
  <si>
    <t>Перечисление вознаграждения на карты адвокатов за июнь 2020г. (Степанищева, Смирнова, Берковский, Лиджиев)</t>
  </si>
  <si>
    <t>Комиссия банка за пакетное обслуживание за июль 2020г.</t>
  </si>
  <si>
    <t>Перечисление на карту отпускных за июль 2020г. (Кулагина А.)</t>
  </si>
  <si>
    <t>Оплата субподрядчику за юруслуги за май 2020г. (проект Кредендо - Кислов)</t>
  </si>
  <si>
    <t xml:space="preserve">Аренда офиса за июль 2020г. </t>
  </si>
  <si>
    <t>НДФЛ (13%), удержанный с доходов работников за июль 2020г.</t>
  </si>
  <si>
    <t>Страховые взносы на обязательное социальное страхование от НС и ПЗ за июнь 2020г.</t>
  </si>
  <si>
    <t>Перечисление заработной платы за июнь 2020г.</t>
  </si>
  <si>
    <t>Страховые взносы на ОСС на случай временной нетрудоспособности  и в связи с материнством за июнь 2020г.</t>
  </si>
  <si>
    <t>Страховые взносы на ОМС работающего населения в ФФОМС за июнь 2020г.</t>
  </si>
  <si>
    <t>НДФЛ (13%), удержанный с доходов работников за июнь 2020г.</t>
  </si>
  <si>
    <t>Перечисление заработной платы сотрудникам за июнь 2020г. (Консалтинговый департамент)</t>
  </si>
  <si>
    <t>НДС агентский, удержанный налоговым агентом за услуги, приобретаемые у иностанной организации.</t>
  </si>
  <si>
    <t>Страховые взносы на обязательное  пенсионное страхование за июнь 2020г.</t>
  </si>
  <si>
    <t>Перечисление заработной платы сотрудникам за июнь 2020г.</t>
  </si>
  <si>
    <t>Оплата услуг связи за июнь 2020г.</t>
  </si>
  <si>
    <t>Оплата услуг связи (абонентский лицензионный платеж) за июнь 2020г.</t>
  </si>
  <si>
    <t>Оплата за услуги СПС Консультант Плюс за июнь 2020г.</t>
  </si>
  <si>
    <t>Рекламно-информационные услуги по участию в конференции 18.09.20г. (Женя, PR)</t>
  </si>
  <si>
    <t>Перевод на другой счет организации (возмещение расходов на заработную плату от офиса Кобыша)</t>
  </si>
  <si>
    <t>Перечисление подотчетных денежных средств (аванс на командировку в г.Самара, 07.07.2020, Тетра Пак)</t>
  </si>
  <si>
    <t>Перечисление подотчетных денежных средств (аванс на командировку в г.Уфа, 07-08.07.2020, Тетра Пак)</t>
  </si>
  <si>
    <t>Оплата за аренду автомата питьевой воды за июль 2020г.</t>
  </si>
  <si>
    <t>Оплата за Интернет и сервисные услуги за июнь 2020г.</t>
  </si>
  <si>
    <t>Оплата за уборку офиса в июле 2020г.</t>
  </si>
  <si>
    <t xml:space="preserve">Оплата по счету №134 от 07.07.2020 за юридическую помощь адвоката Ковалева С.И. </t>
  </si>
  <si>
    <t>ООО "ДОКТОР НА РАБОТЕ"</t>
  </si>
  <si>
    <t>Оплата за правовую помощь адвоката по счету № 99 от 01.06.2020 (Кислов С.А.)</t>
  </si>
  <si>
    <t>Оплата за правовую помощь адвоката по счету № 83 от 30.04.2020 (Кислов С.А.)</t>
  </si>
  <si>
    <t>Оплата за правовую помощь адвоката по счету № 82 от 30.04.2020 (Кислов С.А.)</t>
  </si>
  <si>
    <t>Перечисление средств от продажи валюты (20 000 евро)</t>
  </si>
  <si>
    <t>Оплата за перевод документов по счету № 1707 от 30.06.2020г. согласно Спецификации за период 16.06.2020-30.06.2020г.</t>
  </si>
  <si>
    <t>НДФЛ (13%), удержанный с доходов работников за июль 2020г. (Трущин, Крылов)</t>
  </si>
  <si>
    <t>Перечисление на карту отпускных за июль 2020г.(Трущин, Крылов)</t>
  </si>
  <si>
    <t xml:space="preserve">НДФЛ (13%), удержанный с доходов адвоката Ковалева С.И. за июль 2020г. </t>
  </si>
  <si>
    <t>Перечисление вознаграждения на карты адвокатов за июнь 2020г. (Ковалев С.И.)</t>
  </si>
  <si>
    <t xml:space="preserve">Возмещение расходов адвоката Кислова по счету №110 от 18.06.2020г.  (Кислов С.А.) </t>
  </si>
  <si>
    <t>Перечисление на карту отпускных за июль 2020г. (Кислова Е.)</t>
  </si>
  <si>
    <t>Обязательные отчисления на нужды Адвокатской палаты г.Москвы за июль-сентябрь 2020г. (11 наших адвокатов)</t>
  </si>
  <si>
    <t>Перечисление средств от продажи валюты (20 000$)</t>
  </si>
  <si>
    <t>НДФЛ (13%), удержанный с доходов работников за июль 2020г. (Кислова Е.)</t>
  </si>
  <si>
    <t>Перечисление подотчетных денежных средств (аванс на командировку в г. Уфа, 13-14.07.2020, Тетра Пак)</t>
  </si>
  <si>
    <t>Госпошлина за рассмотрение иска к ИрАэро.</t>
  </si>
  <si>
    <t>Оплата по счету № 138 от 13.07.2020г. за правовую помощь в июнь 2020г. (Кислов)</t>
  </si>
  <si>
    <t>Правовая помощь адвоката Кислова С.А. по счету №101 то 01.06.2020, №102 от 01.06.2020, №100 от 01.06.2020г., №103 от 01.06.2020</t>
  </si>
  <si>
    <t>Перечисление средств от продажи валюты (10 000$)</t>
  </si>
  <si>
    <t xml:space="preserve">Предоплата по счету №119 от 14.07.2020 за юридическую помощь адвоката Ковалева С.И. </t>
  </si>
  <si>
    <t>Марсий Андрей Жакович</t>
  </si>
  <si>
    <t>Оплата за субаренду офиса в июне 2020г. по счету № 136 от 30.06.2020г.</t>
  </si>
  <si>
    <t>Оплата по счету №137 от 09.07.2020г. за юридическую помощь адвоката Ковалева С.И. за период 01.06-30.06.2020 (первая инстанция)</t>
  </si>
  <si>
    <t>Перечисление на карту отпускных за июль 2020г. (Балакина, Иванский)</t>
  </si>
  <si>
    <t xml:space="preserve">Оплата по счету №19 от 14.07.2020 за юридическую помощь адвоката Кобыша М.В. </t>
  </si>
  <si>
    <t>Оплата по счету №120 от 02.07.2020 за юридическую помощь адвоката Ковалева С.И. за июнь 2020г.</t>
  </si>
  <si>
    <t>Оплата по счету №115 от 22.06.2020г. за юридическую помощь адвоката Ковалева С.И. за период 19.05-19.06.2020</t>
  </si>
  <si>
    <t>НДФЛ (13%), удержанный с доходов работников за июль 2020г. (Балакина, Иванский)</t>
  </si>
  <si>
    <t>Галустян Алексей Арсенович</t>
  </si>
  <si>
    <t>Перечисление подотчетных денежных средств (аванс на командировку в г.Омск, 20-21.07.2020, Ковалев А.В.)</t>
  </si>
  <si>
    <t>УФК по Брянской области (ИФНС №5 по Брянской области)</t>
  </si>
  <si>
    <t>Госпошлина от имени и за счет Дубининой Е.И.</t>
  </si>
  <si>
    <t xml:space="preserve">Возмещение расходов адвоката Кислова С.А. за октябрь 2019г., январь-февраль 2020г.  по счету 111 от 18.06.20г. </t>
  </si>
  <si>
    <t>УФК по г.Москве (ИФНС № 3 по г.Москве)</t>
  </si>
  <si>
    <t>По решению о взыскании №3375 от 17.07.2020 на основании ст. 46 НК РФ от 31.07.1998г. №146-ФЗ</t>
  </si>
  <si>
    <t>Оплата за абонентское обслуживание в Системе ЭДО "Такском-Спринтер" за 4 квартал 2020г.</t>
  </si>
  <si>
    <t>Перечисление аванса за июль 2020г.</t>
  </si>
  <si>
    <t>Перечисление подотчетных денежных средств (аванс на командировку в г.Спб, 20-21.07.2020, Ипсен)</t>
  </si>
  <si>
    <t>Перечисление подотчетных денежных средств (аванс на командировку в г. Уфа, 21-23.07.2020, Тетра Пак)</t>
  </si>
  <si>
    <t>Оплата за разовую уборку офиса.</t>
  </si>
  <si>
    <t>Перечисление аванса сотрудникам за июль 2020г. на карты по зарплатному проекту (Консалтинговый департамент).</t>
  </si>
  <si>
    <t>Перечисление аванса сотрудникам за июль 2020г. на карты по зарплатному проекту.</t>
  </si>
  <si>
    <t xml:space="preserve">Возмещение расходов адвоката Кислова С.А. за период 27.12.19-19.03.20г. по счету №73 от 03.04.20г. </t>
  </si>
  <si>
    <t>Оплата услуг за подготовку к нотариальному заверению подписи переводчика, письменный перевод (расходы по проекту Ипсен)</t>
  </si>
  <si>
    <t>Оплата за клавиатуру.</t>
  </si>
  <si>
    <t>Оплата услуг за нотариальное заверение подписи переводчика, письменный перевод (Гленмарк Импэкс)</t>
  </si>
  <si>
    <t>Оплата за электроэнергию по договору аренды офиса за июнь 2020г.</t>
  </si>
  <si>
    <t xml:space="preserve">Возмещение расходов адвоката Кислова С.А. за период ноябрь 2019-май 2020г. по счету №112 от 18.06.20г. </t>
  </si>
  <si>
    <t>ООО "Веста"</t>
  </si>
  <si>
    <t>НДС за 2 кв. 2020г.</t>
  </si>
  <si>
    <t xml:space="preserve">Предолата за право использования ПО "ProjectMate 10 (18 лицензий) за 3 квартал 2020г. </t>
  </si>
  <si>
    <t>Оплата за услуги СПС Консультант Плюс за июль 2020г.</t>
  </si>
  <si>
    <t>Правовая помощь адвоката Кислова С.А. по счету №122 то 03.07.2020 за июль 2020г.</t>
  </si>
  <si>
    <t xml:space="preserve">Юридическая помощь адвоката Кислова С.А.  по счету 132 от 06.07.20г. </t>
  </si>
  <si>
    <t>Перечисление на карту отпускных за июль 2020г. (Виноградова)</t>
  </si>
  <si>
    <t>Перечисление подотчетных денежных средств (аванс на командировку в г. Калининград, 26-27.07.2020, Альянс-Согаз)</t>
  </si>
  <si>
    <t>Перечисление вознаграждения на карты адвокатов за июль 2020г. (Тугуши Д.В.)</t>
  </si>
  <si>
    <t>НДФЛ (13%), удержанный с доходов работников за июль 2020г. (Виноградова)</t>
  </si>
  <si>
    <t>Налог на прибыль (3%) в Федеральный бюджет за 2 квартал 2020г.</t>
  </si>
  <si>
    <t>Налог на прибыль (17%) в бюджеты субъектов РФ за 2 квартал 2020г.</t>
  </si>
  <si>
    <t xml:space="preserve">НДФЛ (13%), удержанный с доходов адвоката Тугуши Д.В. за июль 2020г. </t>
  </si>
  <si>
    <t>Перечисление вознаграждения на карты адвокатов за июль 2020г. (Ковалев С.И.)</t>
  </si>
  <si>
    <t>Возмещение расходов адвоката Кислова С.А. по счету № 109 от 18.06.2020г. за октябрь 2019г., январь-февраль 2020г.</t>
  </si>
  <si>
    <t>Оплата по счету № 121 от 03.07.2020г. за правовую помощь в июне 2020г. (Кислов)</t>
  </si>
  <si>
    <t xml:space="preserve">Юридическая помощь адвоката Кислова С.А. по счету №106 от 05.06.20г. </t>
  </si>
  <si>
    <t>Оплата по счету №128 от 03.07.2020 за юридическую помощь адвоката Ковалева С.И.</t>
  </si>
  <si>
    <t>ООО "Стройземпроект"</t>
  </si>
  <si>
    <t>Опата за юридические услуги по ДС №1 к соглашению от 30.04.2020г. за период 08.05-08.06.2020 (вознаграждение Патракеева С.С.)</t>
  </si>
  <si>
    <t>Оплата по счету №149 от 27.07.2020 за юридическую помощь адвоката Ковалева С.И. за период июль-сентябрь  2020г.</t>
  </si>
  <si>
    <t>ООО "Миксит"</t>
  </si>
  <si>
    <t>Оплата по счету №718 от 27.03.2020 за юридическую помощь адвоката Ковалева С.И.</t>
  </si>
  <si>
    <t>Оплата субподрядчику за юруслуги за июнь 2020г. (проект Кредендо - Кислов)</t>
  </si>
  <si>
    <t xml:space="preserve">НДФЛ (13%), удержанный с доходов адвоката Патракеева С.С. в июле 2020г. </t>
  </si>
  <si>
    <t>Перечисление вознаграждения на карты адвокатов за июль 2020г. (Патракеев)</t>
  </si>
  <si>
    <t xml:space="preserve">Аренда офиса за август 2020г. </t>
  </si>
  <si>
    <t>Возмещение расходов адвоката Ковалева С.И. по счету №145 от 20.07.2020  за декабрь 2019-май 2020.</t>
  </si>
  <si>
    <t>НДФЛ (13%), удержанный с доходов работников за июль 2020г. (Чехин)</t>
  </si>
  <si>
    <t>НДФЛ (13%), удержанный с доходов работников за июль 2020г. (Лексакова, Садовенко, Фролов)</t>
  </si>
  <si>
    <t>Перечисление на карту отпускных за июль 2020г.(Чехин)</t>
  </si>
  <si>
    <t>Перечисление на карту отпускных за июль 2020г. (Лексакова, Садовенко, Фролов)</t>
  </si>
  <si>
    <t>Оплата за уборку офиса в августе 2020г.</t>
  </si>
  <si>
    <t xml:space="preserve">Юридическая помощь адвоката Кислова С.А. по счету №114 от 19.06.20г. </t>
  </si>
  <si>
    <t>Оплата за перевод документов по счету № 1852 от 15.07.2020г. согласно Спецификации за период 01.07.2020-15.07.2020г.</t>
  </si>
  <si>
    <t>Перечисление подотчетных денежных средств (аванс на командировку в г. Калининград, 02-03.07.2020, Альянс-Согаз)</t>
  </si>
  <si>
    <t>НДФЛ (13%), удержанный с доходов адвоката Смирновой В.Б. за июль 2020г.</t>
  </si>
  <si>
    <t>Крылов Роман</t>
  </si>
  <si>
    <t>НДФЛ (13%), удержанный с доходов адвоката Лиджиева Е.В. за июль 2020г.</t>
  </si>
  <si>
    <t>НДФЛ (13%), удержанный с доходов адвоката Берковского К.П. за июль 2020г.</t>
  </si>
  <si>
    <t>НДФЛ (13%), удержанный с доходов адвоката Степанищевой К.Ю. за июль 2020г.</t>
  </si>
  <si>
    <t>Перечисление вознаграждения на карты адвокатов за июль 2020г. (Степанищева, Смирнова, Берковский, Лиджиев)</t>
  </si>
  <si>
    <t>Комиссия банка за пакетное обслуживание за август 2020г.</t>
  </si>
  <si>
    <t>Правовая помощь адвоката Тугуши Дмитрия Владимировича по счету № 155 от 30.07.2020г.</t>
  </si>
  <si>
    <t>ООО ТК "Чайковский текстиль"</t>
  </si>
  <si>
    <t>Перечисление подотчетных денежных средств (аванс на командировку в г. Уфа, 05.08.2020, Тетра Пак)</t>
  </si>
  <si>
    <t>Оплата услуг связи за июль 2020г.</t>
  </si>
  <si>
    <t>Оплата услуг связи (абонентский лицензионный платеж) за июль 2020г.</t>
  </si>
  <si>
    <t>Оплата за Интернет и сервисные услуги за июль 2020г.</t>
  </si>
  <si>
    <t>Перечисление заработной платы сотрудникам за июль 2020г. (Консалтинговый департамент)</t>
  </si>
  <si>
    <t>Перечисление заработной платы сотрудникам за июль 2020г.</t>
  </si>
  <si>
    <t>Страховые взносы на обязательное социальное страхование от НС и ПЗ за июль 2020г.</t>
  </si>
  <si>
    <t>Оплата за аренду автомата питьевой воды за август 2020г.</t>
  </si>
  <si>
    <t>НДФЛ (13%), удержанный с доходов работников за август 2020г.</t>
  </si>
  <si>
    <t>Перечисление на карту отпускных за август 2020г.(Балакина, Чуринова)</t>
  </si>
  <si>
    <t>Перечисление на карту отпускных за август 2020г.(Меркулов)</t>
  </si>
  <si>
    <t>Страховые взносы на ОСС на случай временной нетрудоспособности  и в связи с материнством за июль 2020г.</t>
  </si>
  <si>
    <t>Страховые взносы на ОМС работающего населения в ФФОМС за июль 2020г.</t>
  </si>
  <si>
    <t>Страховые взносы на обязательное  пенсионное страхование за июль 2020г.</t>
  </si>
  <si>
    <t>Возмещение расходов адвоката Кислова С.А. по счету № 147 от 21.07.2020г. за июль 2020г.</t>
  </si>
  <si>
    <t>ООО "Гленмарк Импэкс"</t>
  </si>
  <si>
    <t>Оплата по счету № 121 от 03.07.2020г. за правовую помощь (Кислов)</t>
  </si>
  <si>
    <t>Оплата по счету №163 от 03.08.2020г. за юридическую помощь адвоката Ковалева С.И. за июль 2020г.</t>
  </si>
  <si>
    <t>Перечисление подотчетных денежных средств (аванс на командировку в г. Самара, 10.08.2020, Тетра Пак)</t>
  </si>
  <si>
    <t>Оплата за перевод документов по счету № 2070 от 31.07.2020г. согласно Спецификации за период 16.07.2020-31.07.2020г.</t>
  </si>
  <si>
    <t>Оплата за правовую помощь адвоката Зинковского С.Б. по  договору №21/ДУ2020 от 26.03.20 г. и счету N 168 от 10.08.20</t>
  </si>
  <si>
    <t>Перечисление подотчетных денежных средств (аванс на командировку в г. Уфа, 11-12.08.2020, Тетра Пак)</t>
  </si>
  <si>
    <t>НДФЛ (13%), удержанный с доходов адвоката Зинковского С.Б. за август 2020г.</t>
  </si>
  <si>
    <t>Перечисление вознаграждения на карты адвокатов за август 2020г. (Зинковский С.Б.)</t>
  </si>
  <si>
    <t>Правовая помощь адвоката Кислова С.А. по счету №123 то 03.07.2020 за июнь 2020г.</t>
  </si>
  <si>
    <t xml:space="preserve">НДФЛ (13%), удержанный с доходов работников за август 2020г. </t>
  </si>
  <si>
    <t>Перечисление на карту отпускных за август 2020г.(Баканова, Петрова)</t>
  </si>
  <si>
    <t xml:space="preserve">Юридическая помощь адвоката Кислова С.А. по счету №124, №125 от 03.07.20г. </t>
  </si>
  <si>
    <t>Оплата услуг за нотариальное заверение подписи переводчика, письменный перевод (расходы по проекту ДеЛаваль)</t>
  </si>
  <si>
    <t>Перечисление подотчетных денежных средств (аванс на командировку в г.Спб, 18.08.2020, ПСН)</t>
  </si>
  <si>
    <t>Коршунов Иван Сергеевич</t>
  </si>
  <si>
    <t>Оплата за клавиатуру, мышь.</t>
  </si>
  <si>
    <t>Перечисление на карту отпускных за август 2020г.(Балакина, Трущин)</t>
  </si>
  <si>
    <t>Оплата за перевод документов по счету № 2143 от 15.08.2020г. согласно Спецификации за период 01.08.2020-15.08.2020г.</t>
  </si>
  <si>
    <t>Оплата за электроэнергию по договору аренды офиса за июль 2020г.</t>
  </si>
  <si>
    <t>Перечисление аванса сотрудникам за август 2020г. на карты по зарплатному проекту (Консалтинговый департамент).</t>
  </si>
  <si>
    <t>Перечисление аванса сотрудникам за август 2020г. на карты по зарплатному проекту.</t>
  </si>
  <si>
    <t>Оплата за услуги СПС Консультант Плюс за август 2020г.</t>
  </si>
  <si>
    <t xml:space="preserve">Юридическая помощь адвоката Кислова С.А.  по счету № 93 от 29.05.20г. </t>
  </si>
  <si>
    <t>Проценты, начисленные по договору о неснижаемом остатке 7 от 12.08.2020г.</t>
  </si>
  <si>
    <t>Оплата по счету № 169 от 10.08.2020г. за правовую помощь в июль 2020г. (Кислов)</t>
  </si>
  <si>
    <t xml:space="preserve">Юридическая помощь адвоката Кислова С.А.  по счету № 170 от 10.08.20г. </t>
  </si>
  <si>
    <t>Оплата за субаренду офиса в июле 2020г. по счету № 152 от 31.07.2020г.</t>
  </si>
  <si>
    <t>Перечисление подотчетных денежных средств (аванс на командировку в г.Спб, 26-27.08.2020, Ойлер)</t>
  </si>
  <si>
    <t>ООО "Актион-пресс"</t>
  </si>
  <si>
    <t>Оплата за подписку на эл. журналы "Юрист компании", "Арбитраж. практика для юристов" за период 01.10.20-30.09.21.</t>
  </si>
  <si>
    <t>ООО "ТиК Строй"</t>
  </si>
  <si>
    <t xml:space="preserve">Оплата за 1С:Комплект поддержки ПРОФ на срок 12 месяцев. </t>
  </si>
  <si>
    <t>Оплата за подписку на эл. журнал "Система Главбух" за период 03.11.20-02.01.22.</t>
  </si>
  <si>
    <t>Перечисление вознаграждения на карты адвокатов за август 2020г. (Кобыш М.В.)</t>
  </si>
  <si>
    <t>Перечисление вознаграждения на карты адвокатов за август 2020г. (Ковалев С.И. , Кислов С.А.)</t>
  </si>
  <si>
    <t>Оплата по счету №166 от 06.08.2020 за юридическую помощь адвоката Ковалева С.И.</t>
  </si>
  <si>
    <t>ООО "Называевский Элеватор"</t>
  </si>
  <si>
    <t>Перевод на другой счет организации (на вознаграждение Кобыша МВ)</t>
  </si>
  <si>
    <t>Перечисление на карту отпускных за август 2020г.(Галустян, Титоренко, Трущин)</t>
  </si>
  <si>
    <t xml:space="preserve">НДФЛ (13%), удержанный с доходов адвоката Ковалева С.И. за август 2020г. </t>
  </si>
  <si>
    <t xml:space="preserve">НДФЛ (13%), удержанный с доходов адвоката Кислова С.А. за август 2020г. </t>
  </si>
  <si>
    <t xml:space="preserve">НДФЛ (13%), удержанный с отпускных за август 2020г. </t>
  </si>
  <si>
    <t xml:space="preserve">Аренда офиса за сентябрь 2020г. </t>
  </si>
  <si>
    <t>ООО "Дэфо-МСК"</t>
  </si>
  <si>
    <t>Оплата за выезд специалиста (ремонт кресел)</t>
  </si>
  <si>
    <t>ООО "Юридическая компания "ЛексПроф"</t>
  </si>
  <si>
    <t>Спонсорский вклад (PR-мероприятие в г. Новосибирск)</t>
  </si>
  <si>
    <t>ИП Елисеева Галина Геннадьевна</t>
  </si>
  <si>
    <t>Оплата за стулья</t>
  </si>
  <si>
    <t>НДФЛ (13%), удержанный с доходов адвоката Смирновой В.Б. за август 2020г.</t>
  </si>
  <si>
    <t>НДФЛ (13%), удержанный с доходов адвоката Лиджиева Е.В. за август 2020г.</t>
  </si>
  <si>
    <t>НДФЛ (13%), удержанный с доходов адвоката Степанищевой К.Ю. за август 2020г.</t>
  </si>
  <si>
    <t>НДФЛ (13%), удержанный с доходов адвоката Берковского К.П. за август 2020г.</t>
  </si>
  <si>
    <t>Перечисление вознаграждения на карты адвокатов за август 2020г. (Степанищева, Смирнова, Берковский, Лиджиев)</t>
  </si>
  <si>
    <t>Оплата по счету № 158 от 03.08.2020г. за правовую помощь в июле 2020г. (Кислов)</t>
  </si>
  <si>
    <t>Комиссия банка за пакетное обслуживание за сентябрь 2020г.</t>
  </si>
  <si>
    <t>НДФЛ (13%), удержанный с доходов адвоката Тугуши Д.В. за сентябрь 2020г.</t>
  </si>
  <si>
    <t>Перечисление подотчетных денежных средств (аванс на командировку в г.Спб, 02.09.20- Альянс-Согаз, 03.09.2020- Ипсен)</t>
  </si>
  <si>
    <t>Перечисление вознаграждения на карты адвокатов за сентябрь 2020г. (Тугуши Д.В.)</t>
  </si>
  <si>
    <t>Оплата услуг связи за август 2020г.</t>
  </si>
  <si>
    <t>Оплата услуг связи (абонентский лицензионный платеж) за август 2020г.</t>
  </si>
  <si>
    <t>Комиссия банка за выдачу наличных на командировки 2020г.</t>
  </si>
  <si>
    <t>Комиссия банка за выдачу наличных на хоз.нужды 2020г.</t>
  </si>
  <si>
    <t>Перечисление на карту отпускных за сентябрь 2020г. (Давидова)</t>
  </si>
  <si>
    <t>Оплата за брошюровщик и канцелярские товары для офиса.</t>
  </si>
  <si>
    <t>Оплата субподрядчику за юруслуги за июль 2020г. (проект Кредендо - Кислов)</t>
  </si>
  <si>
    <t>Страховая премия (ДМС) за 3 квартал</t>
  </si>
  <si>
    <t>Снятие наличных денежных средств с р/счета в кассу.</t>
  </si>
  <si>
    <t>НДФЛ (13%), удержанный с доходов работников (отпускные) за сентябрь 2020г.</t>
  </si>
  <si>
    <t>Страховые взносы на обязательное социальное страхование от НС и ПЗ за август 2020г.</t>
  </si>
  <si>
    <t>Оплата за аренду автомата питьевой воды за сентябрь 2020г.</t>
  </si>
  <si>
    <t>Страховые взносы на ОСС на случай временной нетрудоспособности  и в связи с материнством за август 2020г.</t>
  </si>
  <si>
    <t>Оплата за уборку офиса в сентябре 2020г.</t>
  </si>
  <si>
    <t>Страховые взносы на ОМС работающего населения в ФФОМС за август 2020г.</t>
  </si>
  <si>
    <t>Перечисление заработной платы сотрудникам за август 2020г. (Консалтинговый департамент)</t>
  </si>
  <si>
    <t>Страховые взносы на обязательное  пенсионное страхование за август 2020г.</t>
  </si>
  <si>
    <t>Перечисление заработной платы сотрудникам за август 2020г.</t>
  </si>
  <si>
    <t>Оплата по счету № 174 от 20.08.2020 за юридическую помощь адвоката Ковалева С.И.</t>
  </si>
  <si>
    <t>Оплата по счету № 144 от 20.07.2020 за юридическую помощь адвоката Ковалева С.И.</t>
  </si>
  <si>
    <t>Пополнение собственного счета (возмещение ЗП за август от офиса Кобыша)</t>
  </si>
  <si>
    <t>Оплата по счету № 178 от 26.08.2020 за правовую помощь адвоката Кислова СА.</t>
  </si>
  <si>
    <t>КРЕДЕНДО — ИНГОССТРАХ КРЕДИТНОЕ СТРАХОВАНИЕ ООО</t>
  </si>
  <si>
    <t>Оплата по счету № 177 от 26.08.2020 за правовую помощь адвоката Кислова СА.</t>
  </si>
  <si>
    <t>Оплата по счету № 185 от 01.09.2020 за правовую помощь адвоката Кислова СА.</t>
  </si>
  <si>
    <t>Оплата по счету № 231 от 10.10.2020 за правовую помощь адвоката Кислова СА.</t>
  </si>
  <si>
    <t>САНАТМЕТАЛ СНГ ООО</t>
  </si>
  <si>
    <t>ООО "ОнЛайн Трейд"</t>
  </si>
  <si>
    <t>За тонер Katun для принтера Konica-Minolta</t>
  </si>
  <si>
    <t>ООО "КОНТИНЕНТ"</t>
  </si>
  <si>
    <t>За картриджи и барабан Brother DR-3400</t>
  </si>
  <si>
    <t>ООО МИГ "СТРАХОВАНИЕ СЕГОДНЯ"</t>
  </si>
  <si>
    <t>За участие в качестве партнера в Конференции "Claims&amp;Pays 2020. Урегулирование убытков в страховании" 22.09.2020г.</t>
  </si>
  <si>
    <t>Оплата за доступ к сети Интернет за август 2020г.</t>
  </si>
  <si>
    <t>Оплата за правовую помощь адвоката Патракеева С.С. по счету № 157 то 01.09.2020 за август 2020г.</t>
  </si>
  <si>
    <t>Аванс за правовую помощь адвоката Патракеева С.С. по счету № 183 то 01.09.2020 за сентябрь 2020г.</t>
  </si>
  <si>
    <t>ИП Рукина Наталья Владимировна</t>
  </si>
  <si>
    <t>Оплата за изготолвение постера для ролапа (PR-мероприятие)</t>
  </si>
  <si>
    <t>Оплата по счету № 169 от 10.08.2020 за правовую помощь адвоката Кислова СА.</t>
  </si>
  <si>
    <t>Оплата за юридические услуги по счету № 190 от 02.09.2020 (Кислов С.А.)</t>
  </si>
  <si>
    <t>Оплата за юридические услуги по счету № 189 от 02.09.2020 (Кислов С.А.)</t>
  </si>
  <si>
    <t>Перечисление на карту отпускных за сентябрь 2020г. (Гущина)</t>
  </si>
  <si>
    <t>НДФЛ (13%), удержанный с доходов работников за сентябрь 2020г.</t>
  </si>
  <si>
    <t>Оплата за юридические услуги по счету № 150 от 27.07.2020 (Кислов С.А.)</t>
  </si>
  <si>
    <t>ООО СК "Альянс Жизнь"</t>
  </si>
  <si>
    <t>Оплата юридических услуг по счету №164 от 04.08.2020 за Ковалева А.В. (Ковалев С.И.)</t>
  </si>
  <si>
    <t>Перечисление на карту отпускных за сентябрь 2020г. (Кулагина)</t>
  </si>
  <si>
    <t>Перечисление подотчетных денежных средств (аванс на командировку в г.Спб, 14-15.09.2020, Ингосстрах)</t>
  </si>
  <si>
    <t>Перечисление подотчетных денежных средств (аванс на командировку в г.Омск, 15-17.09.2020, Ковалев А.В.)</t>
  </si>
  <si>
    <t>Опата за юридические услуги по ДС №1 к соглашению от 30.04.2020г. за период 31.07-10.08.2020 (вознаграждение Патракеева С.С.)</t>
  </si>
  <si>
    <t>Оплата по счету № 180 от 01.09.2020 за юридическую помощь адвоката Ковалева С.И.</t>
  </si>
  <si>
    <t>ООО "АСЛ Групп"</t>
  </si>
  <si>
    <t>Оплата за ролап, печать полотна.</t>
  </si>
  <si>
    <t>Перечисление на карту отпускных за сентябрь 2020г. (Чертилов)</t>
  </si>
  <si>
    <t>Оплата за ремонт офисных кресел.</t>
  </si>
  <si>
    <t>Перечисление подотчетных денежных средств (аванс на командировку в г.Салехард, 16-17.09.2020, ПСН)</t>
  </si>
  <si>
    <t>Перечисление на карту отпускных за сентябрь 2020г. (Баканова)</t>
  </si>
  <si>
    <t>Ковалев Евгений Владимирович</t>
  </si>
  <si>
    <t>Перечисление подотчетных денежных средств (аванс на командировку в г.Сочи, 17-19.09.2020, Юридический форум юга России)</t>
  </si>
  <si>
    <t xml:space="preserve">НДФЛ (13%), удержанный с доходов адвоката Патракеева С.С. в сентябре 2020г. </t>
  </si>
  <si>
    <t>Оплата за перевод документов по счету № 2343 от 31.08.2020г. согласно Спецификации за период 16.08.2020-31.08.2020г.</t>
  </si>
  <si>
    <t>Перечисление вознаграждения на карты адвокатов за сентябрь 2020г. (Патракеев)</t>
  </si>
  <si>
    <t>Оплата за услуги СПС Консультант Плюс за сентябрь 2020г.</t>
  </si>
  <si>
    <t>Перечисление аванса сотрудникам за сентябрь 2020г. на карты по зарплатному проекту (Консалтинговый департамент).</t>
  </si>
  <si>
    <t>Перечисление аванса сотрудникам за сентябрь 2020г. на карты по зарплатному проекту.</t>
  </si>
  <si>
    <t>Банк ВТБ Филиал Центральный</t>
  </si>
  <si>
    <t>Закрытие счета №40703810800000001790 клиента "КА "Ковалев, Тугуши и партнеры"" в рамках миграции.</t>
  </si>
  <si>
    <t>Передача остатков на баланс филиала 7701 г.Москва</t>
  </si>
  <si>
    <t>Внутрибанковские требования по хозяйственным/внутрибанковским операциям. Миграция филиал 7701 г. Москва</t>
  </si>
  <si>
    <t>Выплата процентов, начисленные по договору 1066/3600/810 от 21.08.2020г.</t>
  </si>
  <si>
    <t>Филиал "Центральный" Банка ВТБ (ПАО) г.Москвы</t>
  </si>
  <si>
    <t>Перечисление подотчетных денежных средств (аванс на командировку в г.Омск, 21-23.09.2020, Ковалев А.В.)</t>
  </si>
  <si>
    <t xml:space="preserve">Юридическая помощь адвоката Кислова С.А.  по счету № 196 от 09.09.20г. </t>
  </si>
  <si>
    <t>Оплата по счету № 201 от 21.09.2020 за юридическую помощь адвоката Ковалева С.И.</t>
  </si>
  <si>
    <t>Перечисление подотчетных денежных средств (аванс на командировку в г.Санкт-Петербург, 23-24.09.2020, Ипсен)</t>
  </si>
  <si>
    <t>Оплата за электроэнергию по договору аренды офиса за август 2020г.</t>
  </si>
  <si>
    <t>Оплата по счету № 199 от 21.09.2020 за юридическую помощь адвоката Ковалева С.И.</t>
  </si>
  <si>
    <t>АО "Надир"</t>
  </si>
  <si>
    <t>Оплата за хозяйственные и канцелярские товары для офиса.</t>
  </si>
  <si>
    <t>Оплата субподрядчику за юруслуги за август 2020г. (проект Кредендо - Кислов)</t>
  </si>
  <si>
    <t>Оплата за МФУ, монитор, ноутбук, емкость для чернил.</t>
  </si>
  <si>
    <t>Оплата за правовую помощь адвоката по счету №175 от 21.08.2020 (Кислов С.А.)</t>
  </si>
  <si>
    <t>Оплата за правовую помощь адвоката по счету №193 от 09.09.2020 (Кислов С.А.)</t>
  </si>
  <si>
    <t>Оплата по счету № 187 от 01.09.2020 за юридическую помощь адвоката Ковалева С.И. за август 2020г.</t>
  </si>
  <si>
    <t>АО "Телеком"</t>
  </si>
  <si>
    <t>Оплата по счету № 191 от 01.09.2020 за юридическую помощь адвоката Ковалева С.И. за август 2020г.</t>
  </si>
  <si>
    <t>АО СЗ "Мосстройснаб"</t>
  </si>
  <si>
    <t>Оплата за лицензию на право использования ПО "Контур-Фокус" на 4 квартал 2020г.</t>
  </si>
  <si>
    <t>Оплата за изготовление постера для ролапа (PR-мероприятие)</t>
  </si>
  <si>
    <t>Пополнение собственного счета (возмещение аванса за сентябрь от офиса Кобыша)</t>
  </si>
  <si>
    <t>Перечисление вознаграждения на карты адвокатов за сентябрь 2020г. (Ковалев - 1800000,00 ; Патракеев - 443700,00)</t>
  </si>
  <si>
    <t>Обязательные отчисления на нужды Адвокатской палаты г.Москвы за сентябрь 2020г. (Толстухин)</t>
  </si>
  <si>
    <t>ООО "Клиника В.А. Обуха"</t>
  </si>
  <si>
    <t>Оплата за забор биологического материала для проведения иммуноферментного анализа ИФА с выездом</t>
  </si>
  <si>
    <t xml:space="preserve">НДФЛ (13%), удержанный с доходов адвоката Ковалева С.И. за сентябрь 2020г. </t>
  </si>
  <si>
    <t xml:space="preserve">Аренда офиса за октябрь 2020г. </t>
  </si>
  <si>
    <t>Перечисление подотчетных денежных средств (аванс на командировку в г.Новосибирск, 30.09-02.10.2020, Ковалев А.В.)</t>
  </si>
  <si>
    <t>НДФЛ (13%), удержанный с доходов адвоката Смирновой В.Б. за сентябрь 2020г.</t>
  </si>
  <si>
    <t>НДФЛ (13%), удержанный с доходов адвоката Лиджиева Е.В. за сентябрь 2020г.</t>
  </si>
  <si>
    <t>НДФЛ (13%), удержанный с доходов адвоката Степанищевой К.Ю. за сентябрь 2020г.</t>
  </si>
  <si>
    <t>НДФЛ (13%), удержанный с доходов адвоката Берковского К.П. за сентябрь 2020г.</t>
  </si>
  <si>
    <t>Перечисление вознаграждения на карты адвокатов за сентябрь 2020г. (Степанищева, Смирнова, Берковский, Лиджиев)</t>
  </si>
  <si>
    <t>Правовая помощь адвоката Кислова С.А. по счету №159 то 03.08.2020 за июль 2020г.</t>
  </si>
  <si>
    <t>Правовая помощь адвоката Кислова С.А. по счету №184 то 01.09.2020 за август 2020г.</t>
  </si>
  <si>
    <t>Пополнение собственного счета (возмещение вознаграждения Кобыша)</t>
  </si>
  <si>
    <t>Оплата по счету № 200 от 21.09.2020 за юридическую помощь адвоката Ковалева С.И.</t>
  </si>
  <si>
    <t>Комиссия банка за пакетное обслуживание за октябрь 2020г.</t>
  </si>
  <si>
    <t>Перечисление вознаграждения на карты адвокатов за сентябрь 2020г. (Кобыш М.В.)</t>
  </si>
  <si>
    <t>Оплата по счету № 173 от 18.08.2020 за юридическую помощь адвоката Ковалева С.И. за январь-июль 2020г.</t>
  </si>
  <si>
    <t>ООО "ПСН ПМ"</t>
  </si>
  <si>
    <t>Оплата услуг связи за сентябрь 2020г.</t>
  </si>
  <si>
    <t>Оплата услуг связи (абонентский лицензионный платеж) за сентябрь 2020г.</t>
  </si>
  <si>
    <t xml:space="preserve">Предолата за право использования ПО "ProjectMate 10 (18 лицензий) за 4 квартал 2020г. </t>
  </si>
  <si>
    <t>Обязательные отчисления на нужды Адвокатской палаты г.Москвы за октябрь-декабрь 2020г. (12 адвокатов)</t>
  </si>
  <si>
    <t>Оплата за услуги СПС Консультант Плюс за октябрь 2020г.</t>
  </si>
  <si>
    <t>Оплата по счету №202 от 22.09.2020 за юридическую помощь адвоката Ковалева С.И.</t>
  </si>
  <si>
    <t>Страховые взносы на обязательное социальное страхование от НС и ПЗ за сентябрь 2020г.</t>
  </si>
  <si>
    <t>ИП Король С.В.</t>
  </si>
  <si>
    <t>Оплата за картридж.</t>
  </si>
  <si>
    <t>Страховые взносы на ОСС на случай временной нетрудоспособности  и в связи с материнством за сентябрь 2020г.</t>
  </si>
  <si>
    <t>Перечисление подотчетных денежных средств (аванс на командировку в г.Санкт-Петербург, 05-06.10.2020, Ингосстрах; 07.10.2020, Альянс-Согаз)</t>
  </si>
  <si>
    <t>Оплата за хозяйственные товары для офиса.</t>
  </si>
  <si>
    <t>Страховые взносы на ОМС работающего населения в ФФОМС за сентябрь 2020г.</t>
  </si>
  <si>
    <t>Перечисление подотчетных денежных средств (аванс на командировку в г.Новосибирск, 06-10.10.2020, Сибирский Юридический форум)</t>
  </si>
  <si>
    <t>Перечисление заработной платы сотрудникам за сентябрь 2020г. (Консалтинговый департамент)</t>
  </si>
  <si>
    <t>Страховые взносы на обязательное  пенсионное страхование за сентябрь 2020г.</t>
  </si>
  <si>
    <t>Перечисление заработной платы сотрудникам за сентябрь 2020г.</t>
  </si>
  <si>
    <t>Оплата за субаренду офиса в август-сентябрь 2020г. по счету № 167 от 31.08.2020г.</t>
  </si>
  <si>
    <t>Перечисление вознаграждения на карты адвокатов за октябрь 2020г. (Берковский К.П.)</t>
  </si>
  <si>
    <t>Пополнение собственного счета (возмещение заработной платы за сентябрь от офиса Кобыша)</t>
  </si>
  <si>
    <t>Оплата по счету № 205 от 21.09.2020 за юридическую помощь адвоката Ковалева С.И. за период 15.08-15.09.2020г.</t>
  </si>
  <si>
    <t>ООО "ПСН"</t>
  </si>
  <si>
    <t>Оплата за аренду автомата питьевой воды за октябрь 2020г.</t>
  </si>
  <si>
    <t>НДФЛ (13%), удержанный с доходов адвоката Берковского К.П. за октябрь 2020г.</t>
  </si>
  <si>
    <t>Оплата за ноутбук, клавиатуру, мышь.</t>
  </si>
  <si>
    <t>УФК по г.Санкт-Петербургу(МИФНС России № 11 по Санкт-Петербургу)</t>
  </si>
  <si>
    <t>Госпошлина за рассмотрение апелляционной жалобы ООО СК "Ойлер Гермес Ру"</t>
  </si>
  <si>
    <t>Оплата за уборку офиса в октябре 2020г.</t>
  </si>
  <si>
    <t>ООО "Климбит СПб"</t>
  </si>
  <si>
    <t>Оплата за стенд, стойку, автоматический дозатор.</t>
  </si>
  <si>
    <t>Оплата за кофе в зернах</t>
  </si>
  <si>
    <t>Аванс на командировку Лиджиеву Е.В.</t>
  </si>
  <si>
    <t xml:space="preserve">Возмещение расходов адвоката Ковалева С.И. по счету №172 от 13.08.2020г за период 13.02-12.08.2020 </t>
  </si>
  <si>
    <t xml:space="preserve">Оплата за юридическую помощь адвоката Ковалева С.И. по счету № 215 от 15.10.2020г.  </t>
  </si>
  <si>
    <t xml:space="preserve">Оплата за юридическую помощь по счету № 212 от 01.10.2020г.  (Кислов С.А.) </t>
  </si>
  <si>
    <t>Возмещение расходов адвоката Ковалева С.И. по счету №179 от 13.08.2020г.</t>
  </si>
  <si>
    <t>Перечисление подотчетных денежных средств (аванс на командировку в г.Санкт-Петербург, 13.10.2020, ПСН)</t>
  </si>
  <si>
    <t>Смирнова Виктория Борисовна</t>
  </si>
  <si>
    <t>Перечисление вознаграждения на карты адвокатов за октябрь 2020г. (Ковалев С.И.)</t>
  </si>
  <si>
    <t>Выплата процентов согласно сделке №2 от 29.09.20г. по договору 1066/3600/810 от 21.08.2020г за период 30.09-13.10.2020.</t>
  </si>
  <si>
    <t>Оплата за перевод документов по счету № 2466 от 15.09.2020г. согласно Спецификации за период 01-15.09.2020г.</t>
  </si>
  <si>
    <t xml:space="preserve">НДФЛ (13%), удержанный с доходов адвоката Ковалева С.И. за октябрь 2020г. </t>
  </si>
  <si>
    <t>Перечисление подотчетных денежных средств (аванс на командировку в г.Санкт-Петербург, 15.10.2020, Пономарева Л.Е.)</t>
  </si>
  <si>
    <t>Возмещение расходов адвоката Патракеева С.С. по счету №113 то 18.06.2020 за январь-июнь 2020г.</t>
  </si>
  <si>
    <t>НДФЛ (13%), удержанный с доходов работников за октябрь 2020г.</t>
  </si>
  <si>
    <t>Перечисление на карту отпускных за октябрь 2020г. (Кодзаева, Алгунова)</t>
  </si>
  <si>
    <t>Возврат денежных средств по делу №А56-75891/2015/СД.1 (за экспертизу Dikkys Investments Limited)</t>
  </si>
  <si>
    <t>Оплата за доступ к сети Интернет за сентябрь 2020г.</t>
  </si>
  <si>
    <t>Оплата за канцелярские товары для офиса.</t>
  </si>
  <si>
    <t>РУДН</t>
  </si>
  <si>
    <t>Оплата за обучение в РУДН (Чехин)</t>
  </si>
  <si>
    <t>Перечисление аванса сотрудникам за октябрь 2020г. на карты по зарплатному проекту (Консалтинговый департамент).</t>
  </si>
  <si>
    <t>Перечисление аванса сотрудникам за октябрь 2020г. на карты по зарплатному проекту.</t>
  </si>
  <si>
    <t>Оплата по счету № 226 от 12.10.2020 за правовую помощь адвоката Кислова СА.</t>
  </si>
  <si>
    <t>Оплата за электроэнергию по договору аренды офиса за сентябрь 2020г.</t>
  </si>
  <si>
    <t xml:space="preserve">НДФЛ (13%), удержанный с доходов адвоката Кислова С.А. за октябрь 2020г. </t>
  </si>
  <si>
    <t xml:space="preserve">Оплата за юридическую помощь адвоката Ковалева С.И. по счету № 223 от 07.10.2020г.  </t>
  </si>
  <si>
    <t xml:space="preserve">Оплата за юридическую помощь адвоката Ковалева С.И. по счету № 222 от 07.10.2020г.  </t>
  </si>
  <si>
    <t>УФК по г. Москве (ИФНС России №7 по г. Москве)</t>
  </si>
  <si>
    <t>Госпошлина за рассмотрение кассационной жалобы ООО СК "Ойлер Гермес Ру"</t>
  </si>
  <si>
    <t>НДС за 3 кв. 2020г.</t>
  </si>
  <si>
    <t>Перечисление подотчетных денежных средств (аванс на командировку в г.Санкт-Петербург, 26-27.10.2020, Альянс-Согаз)</t>
  </si>
  <si>
    <t>Перечисление подотчетных денежных средств (аванс на командировку в г.Новосибирск, 25-27.10.2020, Ковалев А.В.)</t>
  </si>
  <si>
    <t>Возмещение расходов адвоката Кислова С.А. по счету № 219 от 07.10.2020г. за июнь-сентябрь 2020г.</t>
  </si>
  <si>
    <t>Оплата по счету № 195 от 09.09.2020 за правовую помощь адвоката Кислова СА.</t>
  </si>
  <si>
    <t>Оплата по счету № 203 от 25.09.2020 за правовую помощь адвоката Кислова СА.</t>
  </si>
  <si>
    <t xml:space="preserve">Оплата за юридическую помощь адвоката Ковалева С.И за июль 2020г. по счету №165 от 05.08.2020г.  </t>
  </si>
  <si>
    <t xml:space="preserve">Оплата за юридическую помощь адвоката Ковалева С.И по счету №230 от 19.10.2020г.  </t>
  </si>
  <si>
    <t>ООО "Надир"</t>
  </si>
  <si>
    <t>Оплата за изготовление постера для ролапа, визитки.</t>
  </si>
  <si>
    <t>Перечисление подотчетных денежных средств (аванс на командировку в г. Уфа, 28-29.10.2020, Тетра Пак)</t>
  </si>
  <si>
    <t>Перечисление вознаграждения на карты адвокатов за октябрь 2020г. (Тугуши Д.В.)</t>
  </si>
  <si>
    <t>Оплата за перевод документов по счету № 2686 от 15.10.2020г. согласно Спецификации за период 01-1531.10.2020г.</t>
  </si>
  <si>
    <t>Оплата за перевод документов по счету № 2687 от 15.10.2020г. согласно Спецификации за период 01-15.10.2020г.</t>
  </si>
  <si>
    <t>Оплата за перевод документов по счету № 2598 от 30.09.2020г. согласно Спецификации за период 15-30.09.2020г.</t>
  </si>
  <si>
    <t xml:space="preserve">НДФЛ (13%), удержанный с доходов адвоката Тугуши С.И. за октябрь 2020г. </t>
  </si>
  <si>
    <t>Правовая помощь адвоката Патракеева С.С. по счету №98 то 01.06.2020 за июнь 2020г.</t>
  </si>
  <si>
    <t>Правовая помощь адвоката Патоакеева С.С. по счету №65 то 31.03.2020 за апрель 2020г.</t>
  </si>
  <si>
    <t>ИП Разинова Анна Вячеславовна</t>
  </si>
  <si>
    <t>Оплата за вешалку.</t>
  </si>
  <si>
    <t>Рекламно-информационные услуги по участию в конференции  (Женя, PR)</t>
  </si>
  <si>
    <t>Оплата по счету № 208 от 01.10.2020 за правовую помощь адвоката Кислова СА.</t>
  </si>
  <si>
    <t>НДФЛ (13%), удержанный с доходов адвоката Степанищевой К.Ю. за октябрь 2020г.</t>
  </si>
  <si>
    <t>НДФЛ (13%), удержанный с доходов адвоката Лиджиева Е.В. за октябрь 2020г.</t>
  </si>
  <si>
    <t>НДФЛ (13%), удержанный с доходов адвоката Смирновой В.Б. за октябрь 2020г.</t>
  </si>
  <si>
    <t xml:space="preserve">Аренда офиса за ноябрь 2020г. </t>
  </si>
  <si>
    <t>Перечисление вознаграждения на карты адвокатов за октябрь 2020г. (Степанищева, Смирнова, Берковский, Лиджиев)</t>
  </si>
  <si>
    <t>Комиссия банка за пакетное обслуживание за ноябрь 2020г.</t>
  </si>
  <si>
    <t>НДФЛ (13%), удержанный с доходов работников за ноябрь 2020г.</t>
  </si>
  <si>
    <t>Перечисление на карту отпускных за ноябрь 2020г. (Петрова)</t>
  </si>
  <si>
    <t>Оплата услуг за нотариальное заверение перевода (расходы по проекту Гленмарк Импэкс)</t>
  </si>
  <si>
    <t>Перечисление подотчетных денежных средств (аванс на командировку в г.Спб, 3-4.11.2020, ПСН)</t>
  </si>
  <si>
    <t>Опата за юридические услуги по ДС №1 к соглашению от 30.04.2020г. за период 06-16.10.2020 (вознаграждение Патракеева С.С.)</t>
  </si>
  <si>
    <t>Оплата по счету № 234 от 30.10.2020 за правовую помощь адвоката Кислова СА.</t>
  </si>
  <si>
    <t>АО "Делаваль"</t>
  </si>
  <si>
    <t>Правовая помощь адвоката Тугуши Дмитрия Владимировича по счету № 239 от 29.10.2020г.</t>
  </si>
  <si>
    <t>Оплата по счету №224 от 07.10.2020 за юридическую помощь адвоката Ковалева С.И. за период июль-сентябрь  2020г.</t>
  </si>
  <si>
    <t>Оплата услуг связи за октябрь 2020г.</t>
  </si>
  <si>
    <t>Оплата услуг связи (абонентский лицензионный платеж) за октябрь 2020г.</t>
  </si>
  <si>
    <t>ООО "Кофас Рус Сервисез Компани"</t>
  </si>
  <si>
    <t>Оплата за услуги по обработке информации (проект Альянс/Согаз)</t>
  </si>
  <si>
    <t>Балакина Елена Вячеславовна</t>
  </si>
  <si>
    <t>Перечисление подотчетных денежных средств (аванс на командировку в г. Краснодар, 4-5.11.2020, Тетра Пак)</t>
  </si>
  <si>
    <t>Перечисление подотчетных денежных средств (аванс на командировку в г. Краснодар, 5-6.11.2020, Тетра Пак)</t>
  </si>
  <si>
    <t>Правовая помощь адвоката Патракеева С.СА. по счету №210 то 01.10.2020 за сентябрь 2020г.</t>
  </si>
  <si>
    <t>Правовая помощь адвоката Патракеева С.С. по счету №209 то 01.10.2020 за апрель 2020г.</t>
  </si>
  <si>
    <t xml:space="preserve">Оплата за юридическую помощь по счету № 216 от 06.10.2020г.  (Кислов С.А.) </t>
  </si>
  <si>
    <t>Страховые взносы на обязательное социальное страхование от НС и ПЗ за октябрь 2020г.</t>
  </si>
  <si>
    <t>Оплата за комплектующие.</t>
  </si>
  <si>
    <t>НДФЛ (13%), удержанный с доходов адвоката Патракеева М.В. за ноябрь 2020г.</t>
  </si>
  <si>
    <t>Страховые взносы на ОСС на случай временной нетрудоспособности  и в связи с материнством за октябрь 2020г.</t>
  </si>
  <si>
    <t>Оплата за уборку офиса в ноябре 2020г.</t>
  </si>
  <si>
    <t>Страховые взносы на ОМС работающего населения в ФФОМС за октябрь 2020г.</t>
  </si>
  <si>
    <t>Перечисление заработной платы сотрудникам за октябрь 2020г. (Консалтинговый департамент)</t>
  </si>
  <si>
    <t>Страховые взносы на обязательное  пенсионное страхование за октябрь 2020г.</t>
  </si>
  <si>
    <t>Перечисление вознаграждения на карты адвокатов за нотябрь 2020г. (Патракеев С.С. - 49590, Кобыш М.В.- 348000 )</t>
  </si>
  <si>
    <t>Перечисление заработной платы сотрудникам за октябрь 2020г.</t>
  </si>
  <si>
    <t>Оплата за субаренду офиса за октябрь 2020г. по счету № 245 от 31.10.2020г.</t>
  </si>
  <si>
    <t xml:space="preserve">Возмещение расходов адвоката Кислова С.А.  по счету № 220 от 07.10.20г. за июнь-сентябрь 202г. </t>
  </si>
  <si>
    <t>Перечисление на карту отпускных за ноябрь 2020г. (Разумный)</t>
  </si>
  <si>
    <t>Выплата процентов согласно сделке №4 от 26.10.20г. по договору 1066/3600/810 от 21.08.2020г за период 27.10-09.11.2020.</t>
  </si>
  <si>
    <t>Оплата за аренду автомата питьевой воды за ноябрь 2020г.</t>
  </si>
  <si>
    <t>Оплата за перевод документов по счету № 2820 от 31.10.2020г. согласно Спецификации за период 16-31.10.2020г.</t>
  </si>
  <si>
    <t>Оплата субподрядчику за юруслуги за сентябрь 2020г. (проект Кредендо - Кислов)</t>
  </si>
  <si>
    <t>Пополнение собственного счета (возмещение заработной платы, Консалтинговый департамент)</t>
  </si>
  <si>
    <t xml:space="preserve">Юридическая помощь адвоката Кислова С.А. по счету №160, №162 от 03.08.20г., №186, №188 от 01.09.2020г. </t>
  </si>
  <si>
    <t>Оплата за изготовление постера для ролапа.</t>
  </si>
  <si>
    <t>За участие в мероприятии "Церемония награждения лидеров рейтинга Право.ru 300" 04.12.2020г.  (Женя, PR)</t>
  </si>
  <si>
    <t>Оплата за доступ к сети Интернет за октябрь 2020г.</t>
  </si>
  <si>
    <t>Перечисление подотчетных денежных средств (аванс на командировку в г. Уфа, 11-13.11.2020, Тетра Пак)</t>
  </si>
  <si>
    <t>ИП Василенко С.В.</t>
  </si>
  <si>
    <t>Оплата за фирменные пакеты, доставку.</t>
  </si>
  <si>
    <t>Оплата по счету № 256 от 10.11.2020 за правовую помощь адвоката Кислова С.А. за октябрь 2020г.</t>
  </si>
  <si>
    <t>ИП Саньков Алексей Алексеевич</t>
  </si>
  <si>
    <t>Оплата за тумбу, подъем, доставку.</t>
  </si>
  <si>
    <t>Оплата за правовую помощь адвоката Зинковского С.Б. по  договору №21/ДУ2020 от 26.03.20 г. и счету N 258 от 11.11.20</t>
  </si>
  <si>
    <t>Оплата за АО "ПСН" по счету №206 от 01.10.2020 за юридическую помощь адвоката Ковалева С.И. за период сентябрь  2020г.</t>
  </si>
  <si>
    <t>ООО СЗ "Феодосийская"</t>
  </si>
  <si>
    <t>ООО "АСТ Компания"</t>
  </si>
  <si>
    <t>Оплата за рекламные услуги, связанные с проведением онлайн-мероприятия Квиз "Жарим квиз" (Кислов С.А.)</t>
  </si>
  <si>
    <t>Юридическая помощь адвоката Кислова С.А. по счету №156 от 30.07.20г., №161 от 03.08.20г., 194 от 09.09.20г., 211 от 01.10.20г.</t>
  </si>
  <si>
    <t>Оплата по счету №247 от 05.11.2020 за юридическую помощь адвоката Ковалева С.И. за октябрь 2020г.</t>
  </si>
  <si>
    <t>Оплата по счету №213 от 01.10.2020 за юридическую помощь адвоката Ковалева С.И. за сентябрь 2020г.</t>
  </si>
  <si>
    <t>Расчет при увольнении сотрудника (Максимова)</t>
  </si>
  <si>
    <t>Перечисление вознаграждения на карты адвокатов за ноябрь 2020г. (Зинковский С.Б.)</t>
  </si>
  <si>
    <t xml:space="preserve">Оплата за юридическую помощь адвоката Ковалева С.И по счету №259 от 12.11.2020г.  </t>
  </si>
  <si>
    <t>Страховые взносы на обязательное социальное страхование от НС и ПЗ за ноябрь 2020г.</t>
  </si>
  <si>
    <t>Страховые взносы на ОСС на случай временной нетрудоспособности  и в связи с материнством за ноябрь 2020г.</t>
  </si>
  <si>
    <t>Страховые взносы на ОМС работающего населения в ФФОМС за ноябрь 2020г.</t>
  </si>
  <si>
    <t>ООО "Шмидт и Шмидт"</t>
  </si>
  <si>
    <t>Оплата за поиск в реестре рнедвижимости (проект Ипсен)</t>
  </si>
  <si>
    <t>Страховые взносы на обязательное  пенсионное страхование за ноябрь 2020г.</t>
  </si>
  <si>
    <t>НДФЛ (13%), удержанный с доходов адвоката Зинковского С.Б. за ноябрь 2020г.</t>
  </si>
  <si>
    <t>Оплата за правовую помощь адвоката по счету №192 от 09.09.2020 (Кислов С.А.)</t>
  </si>
  <si>
    <t>Оплата по счету № 248 от 05.11.2020 за юридическую помощь адвоката Ковалева С.И. за октябрь 2020г.</t>
  </si>
  <si>
    <t>Оплата по счету № 2078 от 01.10.2020 за юридическую помощь адвоката Ковалева С.И. за сентябрь 2020г.</t>
  </si>
  <si>
    <t>Перечисление подотчетных денежных средств (аванс на командировку в г. Спб, 17.11.2020, Ингосстрах)</t>
  </si>
  <si>
    <t>Оплата по счету № 287 от 10.12.2019 за правовую помощь адвоката Кислова С.А. за ноябрь 2019г.</t>
  </si>
  <si>
    <t>Возмещение расходов адвоката Патракеева С.С. по счету №221 то 07.10.2020 за июнь-сентябрь 2020г.</t>
  </si>
  <si>
    <t>Правовая помощь адвоката Кислова С.А. по счету №242 то 02.11.2020 за октябрь 2020г.</t>
  </si>
  <si>
    <t>Правовая помощь адвоката Патракеева С.С. по счету №241 то 02.11.2020 за ноябрь 2020г.</t>
  </si>
  <si>
    <t xml:space="preserve">Оплата по счету №260 от 13.11.2020 за юридическую помощь адвоката Ковалева С.И. </t>
  </si>
  <si>
    <t>ООО "Штадлер Рус"</t>
  </si>
  <si>
    <t>ООО ТПК "Феликс"</t>
  </si>
  <si>
    <t>Оплата за доставку мебели.</t>
  </si>
  <si>
    <t>Оплата за сборку мебели.</t>
  </si>
  <si>
    <t>Оплата за тумбочки.</t>
  </si>
  <si>
    <t>Перечисление аванса сотрудникам за ноябрь 2020г. на карты по зарплатному проекту (Консалтинговый департамент).</t>
  </si>
  <si>
    <t>Перечисление аванса сотрудникам за ноябрь 2020г. на карты по зарплатному проекту.</t>
  </si>
  <si>
    <t>Обязательные отчисления на нужды Адвокатской палаты г. Москва за 2020г.</t>
  </si>
  <si>
    <t>Лебедина Юлия Александровна</t>
  </si>
  <si>
    <t>ООО "Хэдхантер"</t>
  </si>
  <si>
    <t>Пополнение лицевого счета для работы с информационными услугами ООО "Хэдхантер"</t>
  </si>
  <si>
    <t>Перечисление вознаграждения на карты адвокатов за ноябрь 2020г. (Ковалев С.И.)</t>
  </si>
  <si>
    <t>НДС полученный. Комиссия за выполнение функций валютного контроля между резидентом и нерезидентм.</t>
  </si>
  <si>
    <t>Комиссия за выполнение функций валютного контроля между резидентом и нерезидентм.</t>
  </si>
  <si>
    <t xml:space="preserve">НДФЛ (13%), удержанный с доходов адвоката Кислова С.А. за ноябрь 2020г. </t>
  </si>
  <si>
    <t xml:space="preserve">НДФЛ (13%), удержанный с доходов адвоката Ковалева С.И. за ноябрь 2020г. </t>
  </si>
  <si>
    <t xml:space="preserve">НДФЛ (13%), удержанный с доходов адвоката Тугуши С.И. за ноябрь 2020г. </t>
  </si>
  <si>
    <t>Перечисление вознаграждения на карты адвокатов (Тугуши Д.В.- 3056580,00, Кислов  С.А.- 965720,00)</t>
  </si>
  <si>
    <t>Оплата по счету № 171 от 10.08.2020 за правовую помощь адвоката Кислова СА.</t>
  </si>
  <si>
    <t>Оплата за электроэнергию по договору аренды офиса за октябрь 2020г.</t>
  </si>
  <si>
    <t>Перечисление подотчетных денежных средств (аванс на командировку в г. Спб, 25-26.11.2020, Ойлер Гермес)</t>
  </si>
  <si>
    <t>Страховая премия (ДМС) за 4 квартал</t>
  </si>
  <si>
    <t>Перечисление на карту отпускных за ноябрь 2020г. (Почтарева)</t>
  </si>
  <si>
    <t>Оплата за канцелярские и хозяйственные товары для офиса.</t>
  </si>
  <si>
    <t>Оплата за услуги СПС Консультант Плюс за ноябрь 2020г.</t>
  </si>
  <si>
    <t>ООО "С-Терра СиЭсПи"</t>
  </si>
  <si>
    <t>Оплата за ООО "Принципиум ЮК." за аппаратный комплекс, лицензию.</t>
  </si>
  <si>
    <t>ООО "Джи Н Джи"</t>
  </si>
  <si>
    <t>Оплата за алкогольные напитки для мероприятий.</t>
  </si>
  <si>
    <t xml:space="preserve">Аренда офиса за декабрь 2020г. </t>
  </si>
  <si>
    <t>Правовая помощь адвоката Тугуши Д.В. по счету №266 от 16.11.2020 за май 2020г.</t>
  </si>
  <si>
    <t>Правовая помощь адвоката Тугуши Д.В. по счету №267 от 16.11.2020 за июль 2020г.</t>
  </si>
  <si>
    <t>Правовая помощь адвоката Тугуши Д.В. по счету №264 от 13.11.2020г.</t>
  </si>
  <si>
    <t>Правовая помощь адвоката Тугуши Д.В. по счету №263 от 13.11.2020 за март 2020г.</t>
  </si>
  <si>
    <t>Правовая помощь адвоката Тугуши Д.В. по счету №262 от 13.11.2020 за февраль 2020г.</t>
  </si>
  <si>
    <t>ООО "СерверТэк"</t>
  </si>
  <si>
    <t>Оплата за оперативеую память.</t>
  </si>
  <si>
    <t>Перечисление подотчетных денежных средств (аванс на командировку в г.Спб, 30.11-01.12.2020, ПСН)</t>
  </si>
  <si>
    <t>Перечисление подотчетных денежных средств (аванс на командировку в г.Омск, 30.11-02.12.2020, Ковалев А.В.)</t>
  </si>
  <si>
    <t>Выплата процентов согласно сделке №5 от 09.11.20г. по договору 1066/3600/810 от 21.08.2020г за период 10.11-29.11.2020.</t>
  </si>
  <si>
    <t xml:space="preserve">Оплата за правовую помощь по счету №233 от 28.10.2020г. за ноябрь-декабрь 2019г. (Кислов С.А.) </t>
  </si>
  <si>
    <t xml:space="preserve">Оплата за правовую помощь по счету №181 от 01.09.2020г. за октябрь-декабрь 2018г. (Кислов С.А.) </t>
  </si>
  <si>
    <t xml:space="preserve">Оплата за правовую помощь по счету №139 от 13.07.2020г. за ноябрь-декабрь 2019г. (Кислов С.А.) </t>
  </si>
  <si>
    <t xml:space="preserve">Оплата за правовую помощь по счету №126 от 03.07.2020г. за октябрь-декабрь 2018г. (Кислов С.А.) </t>
  </si>
  <si>
    <t xml:space="preserve">Оплата за правовую помощь по счету №154 от 29.07.2020г. за март 2018г. (Кислов С.А.) </t>
  </si>
  <si>
    <t xml:space="preserve">Оплата по счету №201 от 21.09.2020 за юридическую помощь адвоката Ковалева С.И. </t>
  </si>
  <si>
    <t>ООО "Вотекс"</t>
  </si>
  <si>
    <t>Перечисление подотчетных денежных средств (аванс на командировку в г. Спб, 1-2.12.2020, Альянс-Согаз)</t>
  </si>
  <si>
    <t>НДФЛ (13%), удержанный с доходов адвоката Смирновой В.Б. за ноябрь 2020г.</t>
  </si>
  <si>
    <t>НДФЛ (13%), удержанный с доходов адвоката Лиджиева Е.В. за ноябрь 2020г.</t>
  </si>
  <si>
    <t>НДФЛ (13%), удержанный с доходов адвоката Степанищевой К.Ю. за ноябрь 2020г.</t>
  </si>
  <si>
    <t>НДФЛ (13%), удержанный с доходов адвоката Берковского К.П. за ноябрь 2020г.</t>
  </si>
  <si>
    <t>Перечисление вознаграждения на карты адвокатов (Ковалев С.И. -40874.00, Тугуши Д.В.- 913369.00, Кислов  С.А.- 40874.00,Патракеев С.С. -443700.00, Степанищева, Смирнова, Берковский, Лиджиев)</t>
  </si>
  <si>
    <t>Оплата за субаренду офиса за ноябрь 2020г. по счету № 281 от 30.11.2020г.</t>
  </si>
  <si>
    <t>Комиссия банка за пакетное обслуживание за декабрь 2020г.</t>
  </si>
  <si>
    <t>ООО "Стекломагнат"</t>
  </si>
  <si>
    <t>Оплата за стеклянные полки, монтаж.</t>
  </si>
  <si>
    <t>НДФЛ (13%), удержанный с доходов адвоката Берковского К.П. за декабрь 2020г.</t>
  </si>
  <si>
    <t xml:space="preserve">НДФЛ (13%), удержанный с доходов адвоката Тугуши С.И. за декабрь 2020г. </t>
  </si>
  <si>
    <t>Перечисление вознаграждения на карты адвокатов (Тугуши Д.В.- 2121486.00, Берковский - 1615216.00)</t>
  </si>
  <si>
    <t>Оплата услуг связи за ноябрь 2020г.</t>
  </si>
  <si>
    <t>НДФЛ (13%), удержанный с доходов работников за декабрь 2020г.</t>
  </si>
  <si>
    <t>Оплата услуг связи (абонентский лицензионный платеж) за ноябрь 2020г.</t>
  </si>
  <si>
    <t>Перечисление на карту отпускных за декабрь 2020г. (Гущина)</t>
  </si>
  <si>
    <t>Оплата за аренду автомата питьевой воды за декабрь 2020г.</t>
  </si>
  <si>
    <t>Оплата за уборку офиса в декабре 2020г.</t>
  </si>
  <si>
    <t>Обязательные отчисления на нужды адвокатской палаты за Агапову Н.А.</t>
  </si>
  <si>
    <t>Стынга Я.Я.</t>
  </si>
  <si>
    <t>Правовая помощь адвоката Тугуши Д.В. по счету № 278 от 26.11.2020г.</t>
  </si>
  <si>
    <t>Оплата за абонентское обслуживание в Системе ЭДО "Такском-Спринтер" за 1, 2 квартал 2021г.</t>
  </si>
  <si>
    <t>Доплата за вешалку.</t>
  </si>
  <si>
    <t>Оплата за стол и тумбочку.</t>
  </si>
  <si>
    <t>Оплата за доступ к сети Интернет за ноябрь 2020г.</t>
  </si>
  <si>
    <t>Перечисление подотчетных денежных средств (аванс на командировку в г.Омск, 06-08.12.2020, Ковалев А.В.)</t>
  </si>
  <si>
    <t>Перечисление заработной платы сотрудникам за ноябрь 2020г. (Консалтинговый департамент)</t>
  </si>
  <si>
    <t>Перечисление заработной платы сотрудникам за ноябрь 2020г.</t>
  </si>
  <si>
    <t>Оплата по счету № 246 от 05.11.2020 за юридическую помощь адвоката Ковалева С.И. за октябрь 2020г.</t>
  </si>
  <si>
    <t>Оплата по счету № 217 от 20.10.2020 за юридическую помощь адвоката Ковалева С.И. за период 20.09-20.10.2020г.</t>
  </si>
  <si>
    <t>ООО "РВК"</t>
  </si>
  <si>
    <t>Оплата за обслуживание коровых покрытий.</t>
  </si>
  <si>
    <t>Оплата за изготовление открыток.</t>
  </si>
  <si>
    <t>Оплата субподрядчику за юруслуги за октябрь 2020г. (проект Кредендо - Кислов)</t>
  </si>
  <si>
    <t>Перечисление вознаграждения на карты адвокатов (Тугуши Д.В.)</t>
  </si>
  <si>
    <t>Оплата за юридические услуги по счету № 257 от 01.12.2020 (Кислов С.А.)</t>
  </si>
  <si>
    <t>Оплата за юридические услуги по счету № 229 от 16.10.2020 (Кислов С.А.)</t>
  </si>
  <si>
    <t>Оплата за разовую уборку офиса (дезинфекция).</t>
  </si>
  <si>
    <t xml:space="preserve">Возмещение расходов адвоката Кислова С.А.  по счету № 290 от 06.11.20г. за июнь-сентябрь 202г. </t>
  </si>
  <si>
    <t>Кислова Евгения Витальевна</t>
  </si>
  <si>
    <t>Перечисление подотчетных денежных средств (аванс на командировку в г. Новосибирск, 11-13.11.2020, Мероприятие Квиз)</t>
  </si>
  <si>
    <t>Возмещение расходов адвоката Кислова С.А. по счету № 279 от 27.11.2020г. за октябрь, ноябрь 2020г.</t>
  </si>
  <si>
    <t>Оплата по счету № 240 от 02.11.2020 за правовую помощь адвоката Кислова СА.</t>
  </si>
  <si>
    <t>Оплата по счету № 282 от 01.12.2020 за правовую помощь адвоката Кислова СА.</t>
  </si>
  <si>
    <t>Перечисление вознаграждения на карты адвокатов (Берковский)</t>
  </si>
</sst>
</file>

<file path=xl/styles.xml><?xml version="1.0" encoding="utf-8"?>
<styleSheet xmlns="http://schemas.openxmlformats.org/spreadsheetml/2006/main">
  <numFmts count="8">
    <numFmt numFmtId="176" formatCode="[$-419]d\ mmm\ yy;@"/>
    <numFmt numFmtId="177" formatCode="_-* #,##0.00\ &quot;₽&quot;_-;\-* #,##0.00\ &quot;₽&quot;_-;_-* \-??\ &quot;₽&quot;_-;_-@_-"/>
    <numFmt numFmtId="178" formatCode="_-* #,##0\ &quot;₽&quot;_-;\-* #,##0\ &quot;₽&quot;_-;_-* \-\ &quot;₽&quot;_-;_-@_-"/>
    <numFmt numFmtId="41" formatCode="_-* #,##0_-;\-* #,##0_-;_-* &quot;-&quot;_-;_-@_-"/>
    <numFmt numFmtId="43" formatCode="_-* #,##0.00_-;\-* #,##0.00_-;_-* &quot;-&quot;??_-;_-@_-"/>
    <numFmt numFmtId="179" formatCode="[$-419]dd\ mmm\ yy;@"/>
    <numFmt numFmtId="180" formatCode="#,##0.00_ ;\-#,##0.00\ "/>
    <numFmt numFmtId="181" formatCode="#,##0.00\ _₽"/>
  </numFmts>
  <fonts count="33">
    <font>
      <sz val="10"/>
      <name val="Arial Cyr"/>
      <charset val="204"/>
    </font>
    <font>
      <sz val="8"/>
      <name val="Times New Roman"/>
      <charset val="204"/>
    </font>
    <font>
      <sz val="8"/>
      <name val="Times New Roman CYR"/>
      <charset val="204"/>
    </font>
    <font>
      <b/>
      <sz val="8"/>
      <color rgb="FF0070C0"/>
      <name val="Times New Roman"/>
      <charset val="204"/>
    </font>
    <font>
      <b/>
      <sz val="8"/>
      <name val="Times New Roman"/>
      <charset val="204"/>
    </font>
    <font>
      <b/>
      <sz val="8"/>
      <name val="Times New Roman CYR"/>
      <charset val="204"/>
    </font>
    <font>
      <sz val="7"/>
      <name val="Times New Roman"/>
      <charset val="204"/>
    </font>
    <font>
      <sz val="6"/>
      <name val="Times New Roman"/>
      <charset val="204"/>
    </font>
    <font>
      <b/>
      <sz val="8"/>
      <color theme="8" tint="-0.249977111117893"/>
      <name val="Times New Roman CYR"/>
      <charset val="204"/>
    </font>
    <font>
      <b/>
      <sz val="8"/>
      <color theme="4"/>
      <name val="Times New Roman CYR"/>
      <charset val="204"/>
    </font>
    <font>
      <sz val="8"/>
      <color rgb="FF000000"/>
      <name val="Times New Roman"/>
      <charset val="204"/>
    </font>
    <font>
      <b/>
      <sz val="8"/>
      <color rgb="FF0070C0"/>
      <name val="Times New Roman CYR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8"/>
      <color rgb="FFFF0000"/>
      <name val="Times New Roman CYR"/>
      <charset val="204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16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0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1" borderId="1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/>
    <xf numFmtId="0" fontId="28" fillId="33" borderId="17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31" fillId="30" borderId="17" applyNumberForma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3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3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4" fontId="3" fillId="3" borderId="2" xfId="24" applyNumberFormat="1" applyFont="1" applyFill="1" applyBorder="1" applyAlignment="1">
      <alignment horizontal="right"/>
    </xf>
    <xf numFmtId="176" fontId="1" fillId="0" borderId="3" xfId="24" applyNumberFormat="1" applyFont="1" applyBorder="1" applyAlignment="1">
      <alignment vertical="center"/>
    </xf>
    <xf numFmtId="0" fontId="1" fillId="0" borderId="3" xfId="24" applyFont="1" applyBorder="1" applyAlignment="1">
      <alignment horizontal="left" vertical="center" wrapText="1"/>
    </xf>
    <xf numFmtId="4" fontId="1" fillId="0" borderId="3" xfId="24" applyNumberFormat="1" applyFont="1" applyBorder="1" applyAlignment="1">
      <alignment horizontal="left" vertical="center" wrapText="1"/>
    </xf>
    <xf numFmtId="4" fontId="1" fillId="4" borderId="3" xfId="24" applyNumberFormat="1" applyFont="1" applyFill="1" applyBorder="1" applyAlignment="1">
      <alignment horizontal="left" vertical="center"/>
    </xf>
    <xf numFmtId="4" fontId="2" fillId="0" borderId="3" xfId="0" applyNumberFormat="1" applyFont="1" applyBorder="1" applyAlignment="1">
      <alignment vertical="center"/>
    </xf>
    <xf numFmtId="4" fontId="1" fillId="0" borderId="3" xfId="24" applyNumberFormat="1" applyFont="1" applyFill="1" applyBorder="1" applyAlignment="1">
      <alignment vertical="center" wrapText="1"/>
    </xf>
    <xf numFmtId="4" fontId="1" fillId="0" borderId="4" xfId="24" applyNumberFormat="1" applyFont="1" applyFill="1" applyBorder="1" applyAlignment="1">
      <alignment vertical="center" wrapText="1"/>
    </xf>
    <xf numFmtId="4" fontId="1" fillId="0" borderId="3" xfId="24" applyNumberFormat="1" applyFont="1" applyBorder="1" applyAlignment="1">
      <alignment horizontal="left" vertical="center"/>
    </xf>
    <xf numFmtId="4" fontId="1" fillId="0" borderId="3" xfId="24" applyNumberFormat="1" applyFont="1" applyBorder="1" applyAlignment="1">
      <alignment vertical="center" wrapText="1"/>
    </xf>
    <xf numFmtId="4" fontId="1" fillId="0" borderId="4" xfId="24" applyNumberFormat="1" applyFont="1" applyBorder="1" applyAlignment="1">
      <alignment vertical="center" wrapText="1"/>
    </xf>
    <xf numFmtId="176" fontId="1" fillId="0" borderId="0" xfId="24" applyNumberFormat="1" applyFont="1" applyAlignment="1">
      <alignment vertical="center"/>
    </xf>
    <xf numFmtId="0" fontId="1" fillId="0" borderId="0" xfId="24" applyFont="1" applyAlignment="1">
      <alignment vertical="center" wrapText="1"/>
    </xf>
    <xf numFmtId="0" fontId="1" fillId="0" borderId="0" xfId="24" applyFont="1" applyAlignment="1">
      <alignment horizontal="right" vertical="center" wrapText="1"/>
    </xf>
    <xf numFmtId="4" fontId="4" fillId="0" borderId="2" xfId="24" applyNumberFormat="1" applyFont="1" applyBorder="1" applyAlignment="1">
      <alignment horizontal="left" vertical="center"/>
    </xf>
    <xf numFmtId="4" fontId="5" fillId="4" borderId="3" xfId="0" applyNumberFormat="1" applyFont="1" applyFill="1" applyBorder="1" applyAlignment="1">
      <alignment vertical="center"/>
    </xf>
    <xf numFmtId="4" fontId="1" fillId="0" borderId="0" xfId="24" applyNumberFormat="1" applyFont="1" applyBorder="1" applyAlignment="1">
      <alignment vertical="center" wrapText="1"/>
    </xf>
    <xf numFmtId="4" fontId="3" fillId="0" borderId="3" xfId="0" applyNumberFormat="1" applyFont="1" applyBorder="1" applyAlignment="1">
      <alignment horizontal="right"/>
    </xf>
    <xf numFmtId="4" fontId="4" fillId="0" borderId="0" xfId="24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" fontId="1" fillId="0" borderId="4" xfId="24" applyNumberFormat="1" applyFont="1" applyBorder="1" applyAlignment="1">
      <alignment horizontal="left" vertical="center" wrapText="1"/>
    </xf>
    <xf numFmtId="4" fontId="1" fillId="4" borderId="4" xfId="24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3" xfId="24" applyFont="1" applyBorder="1" applyAlignment="1">
      <alignment horizontal="center" vertical="center"/>
    </xf>
    <xf numFmtId="0" fontId="1" fillId="0" borderId="0" xfId="24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4" fontId="1" fillId="0" borderId="5" xfId="24" applyNumberFormat="1" applyFont="1" applyBorder="1" applyAlignment="1">
      <alignment vertical="center" wrapText="1"/>
    </xf>
    <xf numFmtId="4" fontId="1" fillId="4" borderId="3" xfId="24" applyNumberFormat="1" applyFont="1" applyFill="1" applyBorder="1" applyAlignment="1">
      <alignment vertical="center" wrapText="1"/>
    </xf>
    <xf numFmtId="4" fontId="1" fillId="0" borderId="6" xfId="24" applyNumberFormat="1" applyFont="1" applyBorder="1" applyAlignment="1">
      <alignment vertical="center" wrapText="1"/>
    </xf>
    <xf numFmtId="4" fontId="3" fillId="0" borderId="0" xfId="0" applyNumberFormat="1" applyFont="1" applyBorder="1" applyAlignment="1">
      <alignment horizontal="right"/>
    </xf>
    <xf numFmtId="4" fontId="1" fillId="4" borderId="3" xfId="24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0" fillId="0" borderId="0" xfId="0" applyFont="1" applyBorder="1"/>
    <xf numFmtId="0" fontId="2" fillId="0" borderId="3" xfId="0" applyFont="1" applyBorder="1" applyAlignment="1">
      <alignment vertical="center" wrapText="1"/>
    </xf>
    <xf numFmtId="0" fontId="1" fillId="0" borderId="3" xfId="24" applyFont="1" applyBorder="1" applyAlignment="1">
      <alignment horizontal="left" vertical="center"/>
    </xf>
    <xf numFmtId="4" fontId="4" fillId="0" borderId="3" xfId="24" applyNumberFormat="1" applyFont="1" applyBorder="1" applyAlignment="1">
      <alignment vertical="center" wrapText="1"/>
    </xf>
    <xf numFmtId="4" fontId="1" fillId="0" borderId="3" xfId="24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left" vertical="center"/>
    </xf>
    <xf numFmtId="0" fontId="0" fillId="0" borderId="3" xfId="0" applyFont="1" applyBorder="1"/>
    <xf numFmtId="176" fontId="1" fillId="0" borderId="2" xfId="24" applyNumberFormat="1" applyFont="1" applyBorder="1" applyAlignment="1">
      <alignment vertical="center"/>
    </xf>
    <xf numFmtId="0" fontId="1" fillId="0" borderId="2" xfId="24" applyFont="1" applyBorder="1" applyAlignment="1">
      <alignment horizontal="left" vertical="center" wrapText="1"/>
    </xf>
    <xf numFmtId="4" fontId="1" fillId="0" borderId="2" xfId="24" applyNumberFormat="1" applyFont="1" applyBorder="1" applyAlignment="1">
      <alignment horizontal="left" vertical="center" wrapText="1"/>
    </xf>
    <xf numFmtId="4" fontId="1" fillId="4" borderId="2" xfId="24" applyNumberFormat="1" applyFont="1" applyFill="1" applyBorder="1" applyAlignment="1">
      <alignment horizontal="left" vertical="center"/>
    </xf>
    <xf numFmtId="4" fontId="1" fillId="0" borderId="2" xfId="24" applyNumberFormat="1" applyFont="1" applyBorder="1" applyAlignment="1">
      <alignment vertical="center" wrapText="1"/>
    </xf>
    <xf numFmtId="4" fontId="1" fillId="0" borderId="2" xfId="0" applyNumberFormat="1" applyFont="1" applyBorder="1" applyAlignment="1">
      <alignment horizontal="lef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2" xfId="24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24" applyFont="1" applyBorder="1" applyAlignment="1">
      <alignment horizontal="center" vertical="center"/>
    </xf>
    <xf numFmtId="180" fontId="1" fillId="0" borderId="3" xfId="24" applyNumberFormat="1" applyFont="1" applyBorder="1" applyAlignment="1">
      <alignment horizontal="right" vertical="center" wrapText="1"/>
    </xf>
    <xf numFmtId="4" fontId="1" fillId="0" borderId="7" xfId="0" applyNumberFormat="1" applyFont="1" applyBorder="1" applyAlignment="1">
      <alignment horizontal="left" vertical="center"/>
    </xf>
    <xf numFmtId="0" fontId="0" fillId="0" borderId="6" xfId="0" applyFont="1" applyBorder="1"/>
    <xf numFmtId="4" fontId="0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1" fillId="0" borderId="0" xfId="24" applyFont="1" applyFill="1" applyBorder="1" applyAlignment="1">
      <alignment horizontal="center" vertical="center"/>
    </xf>
    <xf numFmtId="4" fontId="1" fillId="0" borderId="8" xfId="0" applyNumberFormat="1" applyFont="1" applyBorder="1" applyAlignment="1">
      <alignment horizontal="left" vertical="center"/>
    </xf>
    <xf numFmtId="176" fontId="1" fillId="0" borderId="7" xfId="24" applyNumberFormat="1" applyFont="1" applyBorder="1" applyAlignment="1">
      <alignment vertical="center"/>
    </xf>
    <xf numFmtId="4" fontId="1" fillId="4" borderId="2" xfId="24" applyNumberFormat="1" applyFont="1" applyFill="1" applyBorder="1" applyAlignment="1">
      <alignment vertical="center" wrapText="1"/>
    </xf>
    <xf numFmtId="4" fontId="1" fillId="0" borderId="9" xfId="24" applyNumberFormat="1" applyFont="1" applyBorder="1" applyAlignment="1">
      <alignment vertical="center" wrapText="1"/>
    </xf>
    <xf numFmtId="4" fontId="1" fillId="4" borderId="10" xfId="24" applyNumberFormat="1" applyFont="1" applyFill="1" applyBorder="1" applyAlignment="1">
      <alignment vertical="center" wrapText="1"/>
    </xf>
    <xf numFmtId="4" fontId="1" fillId="4" borderId="0" xfId="24" applyNumberFormat="1" applyFont="1" applyFill="1" applyBorder="1" applyAlignment="1">
      <alignment vertical="center" wrapText="1"/>
    </xf>
    <xf numFmtId="4" fontId="1" fillId="5" borderId="2" xfId="24" applyNumberFormat="1" applyFont="1" applyFill="1" applyBorder="1" applyAlignment="1">
      <alignment vertical="center" wrapText="1"/>
    </xf>
    <xf numFmtId="4" fontId="1" fillId="5" borderId="3" xfId="24" applyNumberFormat="1" applyFont="1" applyFill="1" applyBorder="1" applyAlignment="1">
      <alignment vertical="center" wrapText="1"/>
    </xf>
    <xf numFmtId="4" fontId="1" fillId="4" borderId="3" xfId="24" applyNumberFormat="1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76" fontId="1" fillId="0" borderId="8" xfId="24" applyNumberFormat="1" applyFont="1" applyBorder="1" applyAlignment="1">
      <alignment vertical="center"/>
    </xf>
    <xf numFmtId="4" fontId="1" fillId="0" borderId="9" xfId="24" applyNumberFormat="1" applyFont="1" applyBorder="1" applyAlignment="1">
      <alignment horizontal="left" vertical="center" wrapText="1"/>
    </xf>
    <xf numFmtId="4" fontId="4" fillId="4" borderId="3" xfId="24" applyNumberFormat="1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4" fontId="1" fillId="4" borderId="7" xfId="24" applyNumberFormat="1" applyFont="1" applyFill="1" applyBorder="1" applyAlignment="1">
      <alignment vertical="center" wrapText="1"/>
    </xf>
    <xf numFmtId="4" fontId="6" fillId="0" borderId="3" xfId="24" applyNumberFormat="1" applyFont="1" applyBorder="1" applyAlignment="1">
      <alignment horizontal="left" vertical="center" wrapText="1"/>
    </xf>
    <xf numFmtId="4" fontId="7" fillId="0" borderId="3" xfId="24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center" vertical="center"/>
    </xf>
    <xf numFmtId="0" fontId="2" fillId="0" borderId="0" xfId="0" applyFont="1" applyBorder="1"/>
    <xf numFmtId="36" fontId="2" fillId="0" borderId="0" xfId="0" applyNumberFormat="1" applyFont="1" applyAlignment="1">
      <alignment horizontal="center"/>
    </xf>
    <xf numFmtId="4" fontId="5" fillId="5" borderId="2" xfId="24" applyNumberFormat="1" applyFont="1" applyFill="1" applyBorder="1"/>
    <xf numFmtId="176" fontId="2" fillId="0" borderId="11" xfId="24" applyNumberFormat="1" applyFont="1" applyBorder="1" applyAlignment="1">
      <alignment vertical="center"/>
    </xf>
    <xf numFmtId="0" fontId="2" fillId="0" borderId="3" xfId="0" applyFont="1" applyBorder="1"/>
    <xf numFmtId="4" fontId="2" fillId="0" borderId="3" xfId="24" applyNumberFormat="1" applyFont="1" applyBorder="1" applyAlignment="1">
      <alignment horizontal="center" vertical="center" wrapText="1"/>
    </xf>
    <xf numFmtId="4" fontId="2" fillId="0" borderId="3" xfId="24" applyNumberFormat="1" applyFont="1" applyBorder="1" applyAlignment="1">
      <alignment horizontal="left" vertical="center"/>
    </xf>
    <xf numFmtId="4" fontId="2" fillId="0" borderId="3" xfId="24" applyNumberFormat="1" applyFont="1" applyBorder="1" applyAlignment="1">
      <alignment vertical="center"/>
    </xf>
    <xf numFmtId="4" fontId="2" fillId="0" borderId="3" xfId="24" applyNumberFormat="1" applyFont="1" applyBorder="1" applyAlignment="1">
      <alignment vertical="center" wrapText="1"/>
    </xf>
    <xf numFmtId="176" fontId="2" fillId="0" borderId="0" xfId="24" applyNumberFormat="1" applyFont="1" applyAlignment="1">
      <alignment vertical="center"/>
    </xf>
    <xf numFmtId="0" fontId="2" fillId="0" borderId="0" xfId="24" applyFont="1" applyAlignment="1">
      <alignment horizontal="right"/>
    </xf>
    <xf numFmtId="4" fontId="5" fillId="0" borderId="2" xfId="24" applyNumberFormat="1" applyFont="1" applyBorder="1" applyAlignment="1">
      <alignment horizontal="left" vertical="center"/>
    </xf>
    <xf numFmtId="4" fontId="5" fillId="0" borderId="2" xfId="24" applyNumberFormat="1" applyFont="1" applyBorder="1" applyAlignment="1">
      <alignment horizontal="right" vertical="center"/>
    </xf>
    <xf numFmtId="4" fontId="5" fillId="0" borderId="0" xfId="24" applyNumberFormat="1" applyFont="1" applyAlignment="1">
      <alignment vertical="center"/>
    </xf>
    <xf numFmtId="0" fontId="2" fillId="0" borderId="0" xfId="24" applyFont="1"/>
    <xf numFmtId="4" fontId="8" fillId="0" borderId="3" xfId="24" applyNumberFormat="1" applyFont="1" applyBorder="1" applyAlignment="1">
      <alignment horizontal="right" vertical="center"/>
    </xf>
    <xf numFmtId="0" fontId="2" fillId="0" borderId="0" xfId="24" applyFont="1" applyAlignment="1">
      <alignment vertical="center"/>
    </xf>
    <xf numFmtId="176" fontId="2" fillId="0" borderId="3" xfId="24" applyNumberFormat="1" applyFont="1" applyBorder="1" applyAlignment="1">
      <alignment vertical="center"/>
    </xf>
    <xf numFmtId="4" fontId="2" fillId="0" borderId="7" xfId="24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4" fontId="2" fillId="0" borderId="3" xfId="24" applyNumberFormat="1" applyFont="1" applyBorder="1" applyAlignment="1">
      <alignment wrapText="1"/>
    </xf>
    <xf numFmtId="4" fontId="5" fillId="0" borderId="3" xfId="24" applyNumberFormat="1" applyFont="1" applyBorder="1" applyAlignment="1">
      <alignment vertical="center"/>
    </xf>
    <xf numFmtId="176" fontId="2" fillId="0" borderId="0" xfId="0" applyNumberFormat="1" applyFont="1" applyAlignment="1">
      <alignment vertical="center"/>
    </xf>
    <xf numFmtId="4" fontId="9" fillId="0" borderId="3" xfId="24" applyNumberFormat="1" applyFont="1" applyBorder="1" applyAlignment="1">
      <alignment vertical="center"/>
    </xf>
    <xf numFmtId="176" fontId="2" fillId="0" borderId="11" xfId="0" applyNumberFormat="1" applyFont="1" applyBorder="1" applyAlignment="1">
      <alignment horizontal="right"/>
    </xf>
    <xf numFmtId="181" fontId="2" fillId="0" borderId="3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vertical="center"/>
    </xf>
    <xf numFmtId="4" fontId="5" fillId="0" borderId="3" xfId="24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/>
    </xf>
    <xf numFmtId="2" fontId="2" fillId="0" borderId="3" xfId="0" applyNumberFormat="1" applyFont="1" applyBorder="1"/>
    <xf numFmtId="176" fontId="2" fillId="0" borderId="3" xfId="0" applyNumberFormat="1" applyFont="1" applyBorder="1" applyAlignment="1">
      <alignment horizontal="right"/>
    </xf>
    <xf numFmtId="4" fontId="2" fillId="0" borderId="2" xfId="24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4" fontId="2" fillId="4" borderId="3" xfId="24" applyNumberFormat="1" applyFont="1" applyFill="1" applyBorder="1" applyAlignment="1">
      <alignment vertical="center" wrapText="1"/>
    </xf>
    <xf numFmtId="176" fontId="2" fillId="0" borderId="2" xfId="24" applyNumberFormat="1" applyFont="1" applyBorder="1" applyAlignment="1">
      <alignment vertical="center"/>
    </xf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/>
    <xf numFmtId="2" fontId="2" fillId="0" borderId="2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76" fontId="2" fillId="0" borderId="11" xfId="24" applyNumberFormat="1" applyFont="1" applyBorder="1"/>
    <xf numFmtId="4" fontId="11" fillId="0" borderId="3" xfId="24" applyNumberFormat="1" applyFont="1" applyBorder="1" applyAlignment="1">
      <alignment vertical="center"/>
    </xf>
    <xf numFmtId="179" fontId="2" fillId="0" borderId="11" xfId="24" applyNumberFormat="1" applyFont="1" applyBorder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Обычный_MPBQ98" xfId="24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mruColors>
      <color rgb="00FFFF99"/>
      <color rgb="00FF6600"/>
      <color rgb="00FFCCFF"/>
      <color rgb="002CD6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CFF"/>
    <pageSetUpPr fitToPage="1"/>
  </sheetPr>
  <dimension ref="B1:M42"/>
  <sheetViews>
    <sheetView zoomScale="104" zoomScaleNormal="104" workbookViewId="0">
      <pane ySplit="1" topLeftCell="A28" activePane="bottomLeft" state="frozen"/>
      <selection/>
      <selection pane="bottomLeft" activeCell="C36" sqref="C36"/>
    </sheetView>
  </sheetViews>
  <sheetFormatPr defaultColWidth="9" defaultRowHeight="12.65"/>
  <cols>
    <col min="1" max="1" width="3.45" style="1" customWidth="1"/>
    <col min="2" max="2" width="7" style="3" customWidth="1"/>
    <col min="3" max="3" width="28.27" style="3" customWidth="1"/>
    <col min="4" max="4" width="21.82" style="3" customWidth="1"/>
    <col min="5" max="6" width="12.27" style="3" customWidth="1"/>
    <col min="7" max="7" width="17.73" style="3" customWidth="1"/>
    <col min="8" max="8" width="31" style="3" customWidth="1"/>
    <col min="9" max="13" width="9" style="3" customWidth="1"/>
    <col min="14" max="16384" width="9" style="1"/>
  </cols>
  <sheetData>
    <row r="1" ht="21.75" customHeight="1" spans="2:1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</v>
      </c>
      <c r="H1" s="5" t="s">
        <v>5</v>
      </c>
      <c r="I1" s="5" t="s">
        <v>6</v>
      </c>
      <c r="J1" s="30"/>
      <c r="K1" s="30"/>
      <c r="L1" s="30"/>
      <c r="M1" s="30"/>
    </row>
    <row r="2" ht="13.4" spans="2:6">
      <c r="B2" s="84"/>
      <c r="C2" s="4"/>
      <c r="D2" s="4" t="s">
        <v>7</v>
      </c>
      <c r="E2" s="104">
        <v>0</v>
      </c>
      <c r="F2" s="3" t="s">
        <v>8</v>
      </c>
    </row>
    <row r="3" ht="13.4"/>
    <row r="4" ht="33" customHeight="1" spans="2:9">
      <c r="B4" s="129">
        <v>43845</v>
      </c>
      <c r="C4" s="91" t="s">
        <v>9</v>
      </c>
      <c r="D4" s="88" t="s">
        <v>10</v>
      </c>
      <c r="E4" s="89">
        <v>35000</v>
      </c>
      <c r="F4" s="90"/>
      <c r="G4" s="17"/>
      <c r="H4" s="91"/>
      <c r="I4" s="102">
        <v>427669</v>
      </c>
    </row>
    <row r="5" ht="13.4" spans="2:8">
      <c r="B5" s="97"/>
      <c r="C5" s="93"/>
      <c r="D5" s="93"/>
      <c r="E5" s="110">
        <f>SUM(E4)</f>
        <v>35000</v>
      </c>
      <c r="F5" s="104">
        <f>SUM(F4)</f>
        <v>0</v>
      </c>
      <c r="G5" s="96"/>
      <c r="H5" s="97"/>
    </row>
    <row r="6" ht="13.4" spans="2:8">
      <c r="B6" s="97"/>
      <c r="C6" s="93"/>
      <c r="D6" s="93"/>
      <c r="E6" s="130">
        <f>E2+E5-F5</f>
        <v>35000</v>
      </c>
      <c r="F6" s="3" t="s">
        <v>11</v>
      </c>
      <c r="G6" s="99"/>
      <c r="H6" s="97"/>
    </row>
    <row r="7" ht="19" customHeight="1"/>
    <row r="8" ht="31.75" spans="2:9">
      <c r="B8" s="129">
        <v>43858</v>
      </c>
      <c r="C8" s="91"/>
      <c r="D8" s="88"/>
      <c r="E8" s="89"/>
      <c r="F8" s="90">
        <v>35000</v>
      </c>
      <c r="G8" s="17" t="s">
        <v>12</v>
      </c>
      <c r="H8" s="91" t="s">
        <v>13</v>
      </c>
      <c r="I8" s="102">
        <v>6623539</v>
      </c>
    </row>
    <row r="9" ht="13.4" spans="2:8">
      <c r="B9" s="97"/>
      <c r="C9" s="93"/>
      <c r="D9" s="93"/>
      <c r="E9" s="110">
        <v>0</v>
      </c>
      <c r="F9" s="104">
        <f>SUM(F8)</f>
        <v>35000</v>
      </c>
      <c r="G9" s="96"/>
      <c r="H9" s="97"/>
    </row>
    <row r="10" ht="13.4" spans="2:8">
      <c r="B10" s="97"/>
      <c r="C10" s="93"/>
      <c r="D10" s="93"/>
      <c r="E10" s="130">
        <f>SUM(E9)</f>
        <v>0</v>
      </c>
      <c r="F10" s="3" t="s">
        <v>8</v>
      </c>
      <c r="G10" s="99"/>
      <c r="H10" s="97"/>
    </row>
    <row r="11" ht="13.4"/>
    <row r="12" ht="33" customHeight="1" spans="2:9">
      <c r="B12" s="129">
        <v>43895</v>
      </c>
      <c r="C12" s="91" t="s">
        <v>14</v>
      </c>
      <c r="D12" s="88" t="s">
        <v>15</v>
      </c>
      <c r="E12" s="89">
        <v>50000</v>
      </c>
      <c r="F12" s="90"/>
      <c r="G12" s="17"/>
      <c r="H12" s="91"/>
      <c r="I12" s="102">
        <v>891142</v>
      </c>
    </row>
    <row r="13" ht="13.4" spans="2:8">
      <c r="B13" s="97"/>
      <c r="C13" s="93"/>
      <c r="D13" s="93"/>
      <c r="E13" s="110">
        <f>SUM(E12)</f>
        <v>50000</v>
      </c>
      <c r="F13" s="104">
        <f>SUM(F12)</f>
        <v>0</v>
      </c>
      <c r="G13" s="96"/>
      <c r="H13" s="97"/>
    </row>
    <row r="14" ht="13.4" spans="2:8">
      <c r="B14" s="97"/>
      <c r="C14" s="93"/>
      <c r="D14" s="93"/>
      <c r="E14" s="130">
        <f>E10+E13-F13</f>
        <v>50000</v>
      </c>
      <c r="F14" s="3" t="s">
        <v>16</v>
      </c>
      <c r="G14" s="99"/>
      <c r="H14" s="97"/>
    </row>
    <row r="15" ht="17.5" customHeight="1"/>
    <row r="16" ht="25.4" customHeight="1" spans="2:9">
      <c r="B16" s="129">
        <v>43900</v>
      </c>
      <c r="C16" s="91"/>
      <c r="D16" s="88"/>
      <c r="E16" s="89"/>
      <c r="F16" s="90">
        <v>50000</v>
      </c>
      <c r="G16" s="17" t="s">
        <v>12</v>
      </c>
      <c r="H16" s="91" t="s">
        <v>17</v>
      </c>
      <c r="I16" s="102">
        <v>5098948</v>
      </c>
    </row>
    <row r="17" ht="13.4" spans="2:8">
      <c r="B17" s="97"/>
      <c r="C17" s="93"/>
      <c r="D17" s="93"/>
      <c r="E17" s="110">
        <f>SUM(E16)</f>
        <v>0</v>
      </c>
      <c r="F17" s="104">
        <f>SUM(F16)</f>
        <v>50000</v>
      </c>
      <c r="G17" s="96"/>
      <c r="H17" s="97"/>
    </row>
    <row r="18" ht="13.4" spans="2:8">
      <c r="B18" s="97"/>
      <c r="C18" s="93"/>
      <c r="D18" s="93"/>
      <c r="E18" s="130">
        <f>E14+E17-F17</f>
        <v>0</v>
      </c>
      <c r="F18" s="3" t="s">
        <v>8</v>
      </c>
      <c r="G18" s="99"/>
      <c r="H18" s="97"/>
    </row>
    <row r="19" ht="13.4"/>
    <row r="20" ht="31.75" spans="2:9">
      <c r="B20" s="129">
        <v>44019</v>
      </c>
      <c r="C20" s="91" t="s">
        <v>18</v>
      </c>
      <c r="D20" s="88" t="s">
        <v>19</v>
      </c>
      <c r="E20" s="89">
        <v>12000</v>
      </c>
      <c r="F20" s="90"/>
      <c r="G20" s="17"/>
      <c r="H20" s="91"/>
      <c r="I20" s="102">
        <v>120992</v>
      </c>
    </row>
    <row r="21" ht="13.4" spans="2:8">
      <c r="B21" s="97"/>
      <c r="C21" s="93"/>
      <c r="D21" s="93"/>
      <c r="E21" s="110">
        <f>SUM(E20)</f>
        <v>12000</v>
      </c>
      <c r="F21" s="104">
        <f>SUM(F20)</f>
        <v>0</v>
      </c>
      <c r="G21" s="96"/>
      <c r="H21" s="97"/>
    </row>
    <row r="22" ht="13.4" spans="2:8">
      <c r="B22" s="97"/>
      <c r="C22" s="93"/>
      <c r="D22" s="93"/>
      <c r="E22" s="130">
        <f>E18+E21-F21</f>
        <v>12000</v>
      </c>
      <c r="F22" s="3" t="s">
        <v>20</v>
      </c>
      <c r="G22" s="99"/>
      <c r="H22" s="97"/>
    </row>
    <row r="23" ht="13.4"/>
    <row r="24" ht="31.75" spans="2:9">
      <c r="B24" s="129">
        <v>44022</v>
      </c>
      <c r="C24" s="91"/>
      <c r="D24" s="88"/>
      <c r="E24" s="89"/>
      <c r="F24" s="90">
        <v>12000</v>
      </c>
      <c r="G24" s="17" t="s">
        <v>12</v>
      </c>
      <c r="H24" s="91" t="s">
        <v>21</v>
      </c>
      <c r="I24" s="102">
        <v>23957711</v>
      </c>
    </row>
    <row r="25" ht="13.4" spans="2:8">
      <c r="B25" s="97"/>
      <c r="C25" s="93"/>
      <c r="D25" s="93"/>
      <c r="E25" s="110">
        <f>SUM(E24)</f>
        <v>0</v>
      </c>
      <c r="F25" s="104">
        <f>SUM(F24)</f>
        <v>12000</v>
      </c>
      <c r="G25" s="96"/>
      <c r="H25" s="97"/>
    </row>
    <row r="26" ht="13.4" spans="2:8">
      <c r="B26" s="97"/>
      <c r="C26" s="93"/>
      <c r="D26" s="93"/>
      <c r="E26" s="130">
        <f>E22+E25-F25</f>
        <v>0</v>
      </c>
      <c r="F26" s="3" t="s">
        <v>22</v>
      </c>
      <c r="G26" s="99"/>
      <c r="H26" s="97"/>
    </row>
    <row r="27" ht="13.4"/>
    <row r="28" ht="31.75" spans="2:9">
      <c r="B28" s="129">
        <v>44153</v>
      </c>
      <c r="C28" s="91" t="s">
        <v>18</v>
      </c>
      <c r="D28" s="88" t="s">
        <v>19</v>
      </c>
      <c r="E28" s="89">
        <v>14006.09</v>
      </c>
      <c r="F28" s="90"/>
      <c r="G28" s="17"/>
      <c r="H28" s="91"/>
      <c r="I28" s="102">
        <v>5714</v>
      </c>
    </row>
    <row r="29" ht="13.4" spans="2:8">
      <c r="B29" s="97"/>
      <c r="C29" s="93"/>
      <c r="D29" s="93"/>
      <c r="E29" s="110">
        <f>SUM(E28)</f>
        <v>14006.09</v>
      </c>
      <c r="F29" s="104">
        <f>SUM(F28)</f>
        <v>0</v>
      </c>
      <c r="G29" s="96"/>
      <c r="H29" s="97"/>
    </row>
    <row r="30" ht="13.4" spans="2:8">
      <c r="B30" s="97"/>
      <c r="C30" s="93"/>
      <c r="D30" s="93"/>
      <c r="E30" s="130">
        <f>E26+E29-F29</f>
        <v>14006.09</v>
      </c>
      <c r="F30" s="3" t="s">
        <v>23</v>
      </c>
      <c r="G30" s="99"/>
      <c r="H30" s="97"/>
    </row>
    <row r="31" ht="13.4"/>
    <row r="32" ht="31.75" spans="2:9">
      <c r="B32" s="129">
        <v>44159</v>
      </c>
      <c r="C32" s="91"/>
      <c r="D32" s="88"/>
      <c r="E32" s="89"/>
      <c r="F32" s="89">
        <v>14006.09</v>
      </c>
      <c r="G32" s="17" t="s">
        <v>12</v>
      </c>
      <c r="H32" s="91" t="s">
        <v>21</v>
      </c>
      <c r="I32" s="102">
        <v>241152001</v>
      </c>
    </row>
    <row r="33" ht="13.4" spans="2:8">
      <c r="B33" s="97"/>
      <c r="C33" s="93"/>
      <c r="D33" s="93"/>
      <c r="E33" s="110">
        <f>SUM(E32)</f>
        <v>0</v>
      </c>
      <c r="F33" s="104">
        <f>SUM(F32)</f>
        <v>14006.09</v>
      </c>
      <c r="G33" s="96"/>
      <c r="H33" s="97"/>
    </row>
    <row r="34" ht="13.4" spans="2:8">
      <c r="B34" s="97"/>
      <c r="C34" s="93"/>
      <c r="D34" s="93"/>
      <c r="E34" s="130">
        <f>E30+E33-F33</f>
        <v>0</v>
      </c>
      <c r="F34" s="3" t="s">
        <v>23</v>
      </c>
      <c r="G34" s="99"/>
      <c r="H34" s="97"/>
    </row>
    <row r="35" ht="13.4"/>
    <row r="36" ht="31.75" spans="2:9">
      <c r="B36" s="131">
        <v>44160</v>
      </c>
      <c r="C36" s="91" t="s">
        <v>24</v>
      </c>
      <c r="D36" s="88" t="s">
        <v>25</v>
      </c>
      <c r="E36" s="89">
        <v>10000</v>
      </c>
      <c r="F36" s="90"/>
      <c r="G36" s="17"/>
      <c r="H36" s="91"/>
      <c r="I36" s="102">
        <v>9621</v>
      </c>
    </row>
    <row r="37" ht="13.4" spans="2:8">
      <c r="B37" s="97"/>
      <c r="C37" s="93"/>
      <c r="D37" s="93"/>
      <c r="E37" s="110">
        <f>SUM(E36)</f>
        <v>10000</v>
      </c>
      <c r="F37" s="104">
        <f>SUM(F36)</f>
        <v>0</v>
      </c>
      <c r="G37" s="96"/>
      <c r="H37" s="97"/>
    </row>
    <row r="38" ht="13.4" spans="2:8">
      <c r="B38" s="97"/>
      <c r="C38" s="93"/>
      <c r="D38" s="93"/>
      <c r="E38" s="130">
        <f>E34+E37-F37</f>
        <v>10000</v>
      </c>
      <c r="F38" s="3" t="s">
        <v>23</v>
      </c>
      <c r="G38" s="99"/>
      <c r="H38" s="97"/>
    </row>
    <row r="39" ht="13.4"/>
    <row r="40" ht="28.5" customHeight="1" spans="2:9">
      <c r="B40" s="129">
        <v>44161</v>
      </c>
      <c r="C40" s="91"/>
      <c r="D40" s="88"/>
      <c r="E40" s="89"/>
      <c r="F40" s="90">
        <v>10000</v>
      </c>
      <c r="G40" s="17" t="s">
        <v>12</v>
      </c>
      <c r="H40" s="91" t="s">
        <v>26</v>
      </c>
      <c r="I40" s="102">
        <v>261152001</v>
      </c>
    </row>
    <row r="41" ht="13.4" spans="2:8">
      <c r="B41" s="97"/>
      <c r="C41" s="93"/>
      <c r="D41" s="93"/>
      <c r="E41" s="110">
        <v>0</v>
      </c>
      <c r="F41" s="104">
        <f>SUM(F40)</f>
        <v>10000</v>
      </c>
      <c r="G41" s="96"/>
      <c r="H41" s="97"/>
    </row>
    <row r="42" ht="13.4" spans="2:8">
      <c r="B42" s="97"/>
      <c r="C42" s="93"/>
      <c r="D42" s="93"/>
      <c r="E42" s="130">
        <f>SUM(E41)</f>
        <v>0</v>
      </c>
      <c r="F42" s="3" t="s">
        <v>8</v>
      </c>
      <c r="G42" s="99"/>
      <c r="H42" s="97"/>
    </row>
  </sheetData>
  <pageMargins left="0.75" right="0.75" top="1" bottom="1" header="0.5" footer="0.5"/>
  <pageSetup paperSize="9" scale="62" fitToHeight="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FF"/>
    <pageSetUpPr fitToPage="1"/>
  </sheetPr>
  <dimension ref="A1:M123"/>
  <sheetViews>
    <sheetView tabSelected="1" zoomScale="110" zoomScaleNormal="110" workbookViewId="0">
      <pane ySplit="1" topLeftCell="A2" activePane="bottomLeft" state="frozen"/>
      <selection/>
      <selection pane="bottomLeft" activeCell="B4" sqref="B4"/>
    </sheetView>
  </sheetViews>
  <sheetFormatPr defaultColWidth="9" defaultRowHeight="12.65"/>
  <cols>
    <col min="1" max="1" width="3.73" customWidth="1"/>
    <col min="2" max="2" width="7.45" style="3" customWidth="1"/>
    <col min="3" max="3" width="33" style="3" customWidth="1"/>
    <col min="4" max="4" width="23.27" style="3" customWidth="1"/>
    <col min="5" max="5" width="13.18" style="3" customWidth="1"/>
    <col min="6" max="6" width="12.18" style="3" customWidth="1"/>
    <col min="7" max="7" width="20.45" style="3" customWidth="1"/>
    <col min="8" max="8" width="28.18" style="3" customWidth="1"/>
    <col min="9" max="9" width="7.45" style="3" customWidth="1"/>
    <col min="10" max="13" width="9" style="3" customWidth="1"/>
  </cols>
  <sheetData>
    <row r="1" ht="21.75" customHeight="1" spans="2:1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</v>
      </c>
      <c r="H1" s="5" t="s">
        <v>5</v>
      </c>
      <c r="I1" s="5" t="s">
        <v>6</v>
      </c>
      <c r="J1" s="30"/>
      <c r="K1" s="30"/>
      <c r="L1" s="30"/>
      <c r="M1" s="30"/>
    </row>
    <row r="2" ht="13.4" spans="1:6">
      <c r="A2" s="1"/>
      <c r="B2" s="84"/>
      <c r="C2" s="4"/>
      <c r="D2" s="4" t="s">
        <v>7</v>
      </c>
      <c r="E2" s="106">
        <v>47019.39</v>
      </c>
      <c r="F2" s="3" t="s">
        <v>27</v>
      </c>
    </row>
    <row r="3" ht="21" customHeight="1" spans="1:1">
      <c r="A3" s="1"/>
    </row>
    <row r="4" ht="21.4" spans="2:9">
      <c r="B4" s="107">
        <v>43248</v>
      </c>
      <c r="C4" s="91" t="s">
        <v>28</v>
      </c>
      <c r="D4" s="102" t="s">
        <v>29</v>
      </c>
      <c r="E4" s="108">
        <v>35000</v>
      </c>
      <c r="F4" s="109"/>
      <c r="G4" s="17"/>
      <c r="H4" s="91"/>
      <c r="I4" s="102">
        <v>662539</v>
      </c>
    </row>
    <row r="5" spans="1:8">
      <c r="A5" s="1"/>
      <c r="B5" s="97"/>
      <c r="C5" s="93"/>
      <c r="D5" s="93"/>
      <c r="E5" s="110">
        <f>E2+E4</f>
        <v>82019.39</v>
      </c>
      <c r="F5" s="104">
        <f>SUM(F4:F4)</f>
        <v>0</v>
      </c>
      <c r="G5" s="96"/>
      <c r="H5" s="97"/>
    </row>
    <row r="6" ht="13.4" spans="1:8">
      <c r="A6" s="1"/>
      <c r="B6" s="97"/>
      <c r="C6" s="93"/>
      <c r="D6" s="93"/>
      <c r="E6" s="106">
        <f>E5-F5</f>
        <v>82019.39</v>
      </c>
      <c r="F6" s="3" t="s">
        <v>30</v>
      </c>
      <c r="G6" s="99"/>
      <c r="H6" s="97"/>
    </row>
    <row r="7" ht="13.4"/>
    <row r="8" ht="21.4" spans="2:9">
      <c r="B8" s="107">
        <v>43861</v>
      </c>
      <c r="C8" s="91"/>
      <c r="D8" s="102"/>
      <c r="E8" s="108"/>
      <c r="F8" s="109">
        <v>10</v>
      </c>
      <c r="G8" s="17" t="s">
        <v>12</v>
      </c>
      <c r="H8" s="91" t="s">
        <v>31</v>
      </c>
      <c r="I8" s="102">
        <v>32147162</v>
      </c>
    </row>
    <row r="9" ht="13.4" spans="1:8">
      <c r="A9" s="1"/>
      <c r="B9" s="97"/>
      <c r="C9" s="93"/>
      <c r="D9" s="93"/>
      <c r="E9" s="110">
        <f>E5+E8</f>
        <v>82019.39</v>
      </c>
      <c r="F9" s="104">
        <f>SUM(F8:F8)</f>
        <v>10</v>
      </c>
      <c r="G9" s="96"/>
      <c r="H9" s="97"/>
    </row>
    <row r="10" ht="13.4" spans="1:8">
      <c r="A10" s="1"/>
      <c r="B10" s="97"/>
      <c r="C10" s="93"/>
      <c r="D10" s="93"/>
      <c r="E10" s="106">
        <f>E9-F9</f>
        <v>82009.39</v>
      </c>
      <c r="F10" s="3" t="s">
        <v>32</v>
      </c>
      <c r="G10" s="99"/>
      <c r="H10" s="97"/>
    </row>
    <row r="11" ht="13.4"/>
    <row r="12" ht="21.4" spans="2:9">
      <c r="B12" s="107">
        <v>43900</v>
      </c>
      <c r="C12" s="91" t="s">
        <v>28</v>
      </c>
      <c r="D12" s="102" t="s">
        <v>33</v>
      </c>
      <c r="E12" s="108">
        <v>50000</v>
      </c>
      <c r="F12" s="109"/>
      <c r="G12" s="17"/>
      <c r="H12" s="91"/>
      <c r="I12" s="102">
        <v>5098948</v>
      </c>
    </row>
    <row r="13" ht="13.4" spans="1:8">
      <c r="A13" s="1"/>
      <c r="B13" s="97"/>
      <c r="C13" s="93"/>
      <c r="D13" s="93"/>
      <c r="E13" s="110">
        <f>E10+E12</f>
        <v>132009.39</v>
      </c>
      <c r="F13" s="104">
        <f>SUM(F12:F12)</f>
        <v>0</v>
      </c>
      <c r="G13" s="96"/>
      <c r="H13" s="97"/>
    </row>
    <row r="14" ht="13.4" spans="1:8">
      <c r="A14" s="1"/>
      <c r="B14" s="97"/>
      <c r="C14" s="93"/>
      <c r="D14" s="93"/>
      <c r="E14" s="106">
        <f>E13-F13</f>
        <v>132009.39</v>
      </c>
      <c r="F14" s="3" t="s">
        <v>34</v>
      </c>
      <c r="G14" s="99"/>
      <c r="H14" s="97"/>
    </row>
    <row r="15" ht="13.4"/>
    <row r="16" ht="21.4" spans="2:9">
      <c r="B16" s="107">
        <v>43921</v>
      </c>
      <c r="C16" s="91"/>
      <c r="D16" s="102"/>
      <c r="E16" s="108"/>
      <c r="F16" s="109">
        <v>7.72</v>
      </c>
      <c r="G16" s="17" t="s">
        <v>12</v>
      </c>
      <c r="H16" s="91" t="s">
        <v>31</v>
      </c>
      <c r="I16" s="102">
        <v>11747464</v>
      </c>
    </row>
    <row r="17" ht="13.4" spans="1:8">
      <c r="A17" s="1"/>
      <c r="B17" s="97"/>
      <c r="C17" s="93"/>
      <c r="D17" s="93"/>
      <c r="E17" s="110">
        <f>E13+E16</f>
        <v>132009.39</v>
      </c>
      <c r="F17" s="104">
        <f>SUM(F16:F16)</f>
        <v>7.72</v>
      </c>
      <c r="G17" s="96"/>
      <c r="H17" s="97"/>
    </row>
    <row r="18" ht="13.4" spans="1:8">
      <c r="A18" s="1"/>
      <c r="B18" s="97"/>
      <c r="C18" s="93"/>
      <c r="D18" s="93"/>
      <c r="E18" s="106">
        <f>E17-F17</f>
        <v>132001.67</v>
      </c>
      <c r="F18" s="3" t="s">
        <v>35</v>
      </c>
      <c r="G18" s="99"/>
      <c r="H18" s="97"/>
    </row>
    <row r="19" ht="13.4"/>
    <row r="20" ht="21.4" spans="2:9">
      <c r="B20" s="111">
        <v>44015</v>
      </c>
      <c r="C20" s="87"/>
      <c r="D20" s="87"/>
      <c r="E20" s="87"/>
      <c r="F20" s="112">
        <v>50</v>
      </c>
      <c r="G20" s="17" t="s">
        <v>12</v>
      </c>
      <c r="H20" s="91" t="s">
        <v>36</v>
      </c>
      <c r="I20" s="120">
        <v>32839281</v>
      </c>
    </row>
    <row r="21" ht="21.4" spans="2:9">
      <c r="B21" s="113">
        <v>44015</v>
      </c>
      <c r="C21" s="114"/>
      <c r="D21" s="115"/>
      <c r="E21" s="108"/>
      <c r="F21" s="116">
        <v>10000</v>
      </c>
      <c r="G21" s="52" t="s">
        <v>37</v>
      </c>
      <c r="H21" s="91" t="s">
        <v>38</v>
      </c>
      <c r="I21" s="121">
        <v>1</v>
      </c>
    </row>
    <row r="22" ht="13.4" spans="1:8">
      <c r="A22" s="1"/>
      <c r="B22" s="97"/>
      <c r="C22" s="93"/>
      <c r="D22" s="93"/>
      <c r="E22" s="110"/>
      <c r="F22" s="104">
        <f>SUM(F20:F21)</f>
        <v>10050</v>
      </c>
      <c r="G22" s="96"/>
      <c r="H22" s="97"/>
    </row>
    <row r="23" ht="13.4" spans="1:8">
      <c r="A23" s="1"/>
      <c r="B23" s="97"/>
      <c r="C23" s="93"/>
      <c r="D23" s="93"/>
      <c r="E23" s="106">
        <f>E18+E22-F22</f>
        <v>121951.67</v>
      </c>
      <c r="F23" s="3" t="s">
        <v>39</v>
      </c>
      <c r="G23" s="99"/>
      <c r="H23" s="97"/>
    </row>
    <row r="24" ht="13.4"/>
    <row r="25" ht="21.4" spans="2:9">
      <c r="B25" s="107">
        <v>44022</v>
      </c>
      <c r="C25" s="91" t="s">
        <v>40</v>
      </c>
      <c r="D25" s="102" t="s">
        <v>41</v>
      </c>
      <c r="E25" s="108">
        <v>12000</v>
      </c>
      <c r="F25" s="109"/>
      <c r="G25" s="17"/>
      <c r="H25" s="91"/>
      <c r="I25" s="102">
        <v>23957711</v>
      </c>
    </row>
    <row r="26" ht="13.4" spans="1:8">
      <c r="A26" s="1"/>
      <c r="B26" s="97"/>
      <c r="C26" s="93"/>
      <c r="D26" s="93"/>
      <c r="E26" s="110">
        <f>E23+E25</f>
        <v>133951.67</v>
      </c>
      <c r="F26" s="104">
        <f>SUM(F25:F25)</f>
        <v>0</v>
      </c>
      <c r="G26" s="96"/>
      <c r="H26" s="97"/>
    </row>
    <row r="27" ht="13.4" spans="1:8">
      <c r="A27" s="1"/>
      <c r="B27" s="97"/>
      <c r="C27" s="93"/>
      <c r="D27" s="93"/>
      <c r="E27" s="106">
        <f>E26-F26</f>
        <v>133951.67</v>
      </c>
      <c r="F27" s="3" t="s">
        <v>42</v>
      </c>
      <c r="G27" s="99"/>
      <c r="H27" s="97"/>
    </row>
    <row r="28" ht="13.4"/>
    <row r="29" ht="21.4" spans="1:9">
      <c r="A29" s="1"/>
      <c r="B29" s="86">
        <v>44025</v>
      </c>
      <c r="C29" s="87"/>
      <c r="D29" s="88"/>
      <c r="E29" s="89"/>
      <c r="F29" s="90">
        <v>20000</v>
      </c>
      <c r="G29" s="17" t="s">
        <v>12</v>
      </c>
      <c r="H29" s="91" t="s">
        <v>43</v>
      </c>
      <c r="I29" s="102">
        <v>4617008</v>
      </c>
    </row>
    <row r="30" ht="13.4" spans="1:8">
      <c r="A30" s="1"/>
      <c r="B30" s="92"/>
      <c r="C30" s="93"/>
      <c r="D30" s="93"/>
      <c r="E30" s="94">
        <f>E29</f>
        <v>0</v>
      </c>
      <c r="F30" s="95">
        <f>SUM(F29:F29)</f>
        <v>20000</v>
      </c>
      <c r="G30" s="96"/>
      <c r="H30" s="97"/>
    </row>
    <row r="31" ht="13.4" spans="1:8">
      <c r="A31" s="1"/>
      <c r="B31" s="97"/>
      <c r="C31" s="93"/>
      <c r="D31" s="93"/>
      <c r="E31" s="98">
        <f>E27+E30-F30</f>
        <v>113951.67</v>
      </c>
      <c r="F31" s="3" t="s">
        <v>44</v>
      </c>
      <c r="G31" s="99"/>
      <c r="H31" s="97"/>
    </row>
    <row r="32" ht="13.4"/>
    <row r="33" ht="21.4" spans="1:9">
      <c r="A33" s="1"/>
      <c r="B33" s="86">
        <v>44026</v>
      </c>
      <c r="C33" s="87"/>
      <c r="D33" s="88"/>
      <c r="E33" s="89"/>
      <c r="F33" s="90">
        <v>50</v>
      </c>
      <c r="G33" s="17" t="s">
        <v>12</v>
      </c>
      <c r="H33" s="91" t="s">
        <v>36</v>
      </c>
      <c r="I33" s="102">
        <v>11727559</v>
      </c>
    </row>
    <row r="34" ht="31.75" spans="1:9">
      <c r="A34" s="1"/>
      <c r="B34" s="100">
        <v>44026</v>
      </c>
      <c r="C34" s="87"/>
      <c r="D34" s="88"/>
      <c r="E34" s="89"/>
      <c r="F34" s="90">
        <v>1704.32</v>
      </c>
      <c r="G34" s="117" t="s">
        <v>45</v>
      </c>
      <c r="H34" s="118" t="s">
        <v>46</v>
      </c>
      <c r="I34" s="122">
        <v>2</v>
      </c>
    </row>
    <row r="35" ht="21.4" spans="1:9">
      <c r="A35" s="1"/>
      <c r="B35" s="119">
        <v>44026</v>
      </c>
      <c r="C35" s="87"/>
      <c r="D35" s="88"/>
      <c r="E35" s="89"/>
      <c r="F35" s="90">
        <v>10000</v>
      </c>
      <c r="G35" s="17" t="s">
        <v>12</v>
      </c>
      <c r="H35" s="91" t="s">
        <v>43</v>
      </c>
      <c r="I35" s="102">
        <v>8887935</v>
      </c>
    </row>
    <row r="36" ht="13.4" spans="1:8">
      <c r="A36" s="1"/>
      <c r="B36" s="92"/>
      <c r="C36" s="93"/>
      <c r="D36" s="93"/>
      <c r="E36" s="94">
        <f>E33</f>
        <v>0</v>
      </c>
      <c r="F36" s="95">
        <f>SUM(F33:F35)</f>
        <v>11754.32</v>
      </c>
      <c r="G36" s="96"/>
      <c r="H36" s="97"/>
    </row>
    <row r="37" ht="13.4" spans="1:8">
      <c r="A37" s="1"/>
      <c r="B37" s="97"/>
      <c r="C37" s="93"/>
      <c r="D37" s="93"/>
      <c r="E37" s="98">
        <f>E31+E36-F36</f>
        <v>102197.35</v>
      </c>
      <c r="F37" s="3" t="s">
        <v>47</v>
      </c>
      <c r="G37" s="99"/>
      <c r="H37" s="97"/>
    </row>
    <row r="38" ht="13.4"/>
    <row r="39" ht="21.4" spans="1:9">
      <c r="A39" s="1"/>
      <c r="B39" s="86">
        <v>44028</v>
      </c>
      <c r="C39" s="87"/>
      <c r="D39" s="88"/>
      <c r="E39" s="89"/>
      <c r="F39" s="90">
        <v>10000</v>
      </c>
      <c r="G39" s="17" t="s">
        <v>12</v>
      </c>
      <c r="H39" s="91" t="s">
        <v>43</v>
      </c>
      <c r="I39" s="102">
        <v>20939100</v>
      </c>
    </row>
    <row r="40" ht="13.4" spans="1:8">
      <c r="A40" s="1"/>
      <c r="B40" s="92"/>
      <c r="C40" s="93"/>
      <c r="D40" s="93"/>
      <c r="E40" s="94">
        <f>E39</f>
        <v>0</v>
      </c>
      <c r="F40" s="95">
        <f>SUM(F39:F39)</f>
        <v>10000</v>
      </c>
      <c r="G40" s="96"/>
      <c r="H40" s="97"/>
    </row>
    <row r="41" ht="13.4" spans="1:8">
      <c r="A41" s="1"/>
      <c r="B41" s="97"/>
      <c r="C41" s="93"/>
      <c r="D41" s="93"/>
      <c r="E41" s="98">
        <f>E37+E40-F40</f>
        <v>92197.35</v>
      </c>
      <c r="F41" s="3" t="s">
        <v>48</v>
      </c>
      <c r="G41" s="99"/>
      <c r="H41" s="97"/>
    </row>
    <row r="42" ht="13.4"/>
    <row r="43" ht="21.4" spans="1:9">
      <c r="A43" s="1"/>
      <c r="B43" s="86">
        <v>44029</v>
      </c>
      <c r="C43" s="87"/>
      <c r="D43" s="88"/>
      <c r="E43" s="89"/>
      <c r="F43" s="90">
        <v>20000</v>
      </c>
      <c r="G43" s="17" t="s">
        <v>12</v>
      </c>
      <c r="H43" s="91" t="s">
        <v>43</v>
      </c>
      <c r="I43" s="102">
        <v>25686769</v>
      </c>
    </row>
    <row r="44" ht="13.4" spans="1:8">
      <c r="A44" s="1"/>
      <c r="B44" s="92"/>
      <c r="C44" s="93"/>
      <c r="D44" s="93"/>
      <c r="E44" s="94">
        <f>E43</f>
        <v>0</v>
      </c>
      <c r="F44" s="95">
        <f>SUM(F43:F43)</f>
        <v>20000</v>
      </c>
      <c r="G44" s="96"/>
      <c r="H44" s="97"/>
    </row>
    <row r="45" ht="13.4" spans="1:8">
      <c r="A45" s="1"/>
      <c r="B45" s="97"/>
      <c r="C45" s="93"/>
      <c r="D45" s="93"/>
      <c r="E45" s="98">
        <f>E41+E44-F44</f>
        <v>72197.35</v>
      </c>
      <c r="F45" s="3" t="s">
        <v>49</v>
      </c>
      <c r="G45" s="99"/>
      <c r="H45" s="97"/>
    </row>
    <row r="46" ht="13.4"/>
    <row r="47" ht="21.4" spans="2:9">
      <c r="B47" s="107">
        <v>44043</v>
      </c>
      <c r="C47" s="91"/>
      <c r="D47" s="102"/>
      <c r="E47" s="108"/>
      <c r="F47" s="109">
        <v>8.18</v>
      </c>
      <c r="G47" s="17" t="s">
        <v>12</v>
      </c>
      <c r="H47" s="91" t="s">
        <v>31</v>
      </c>
      <c r="I47" s="102">
        <v>22368141</v>
      </c>
    </row>
    <row r="48" ht="13.4" spans="1:8">
      <c r="A48" s="1"/>
      <c r="B48" s="97"/>
      <c r="C48" s="93"/>
      <c r="D48" s="93"/>
      <c r="E48" s="110">
        <f>E44+E47</f>
        <v>0</v>
      </c>
      <c r="F48" s="104">
        <f>SUM(F47:F47)</f>
        <v>8.18</v>
      </c>
      <c r="G48" s="96"/>
      <c r="H48" s="97"/>
    </row>
    <row r="49" ht="13.4" spans="1:8">
      <c r="A49" s="1"/>
      <c r="B49" s="97"/>
      <c r="C49" s="93"/>
      <c r="D49" s="93"/>
      <c r="E49" s="106">
        <f>E45+E48-F48</f>
        <v>72189.17</v>
      </c>
      <c r="F49" s="3" t="s">
        <v>50</v>
      </c>
      <c r="G49" s="99"/>
      <c r="H49" s="97"/>
    </row>
    <row r="50" ht="13.4"/>
    <row r="51" ht="21.4" spans="1:9">
      <c r="A51" s="1"/>
      <c r="B51" s="86">
        <v>44049</v>
      </c>
      <c r="C51" s="87"/>
      <c r="D51" s="88"/>
      <c r="E51" s="89"/>
      <c r="F51" s="90">
        <v>51.07</v>
      </c>
      <c r="G51" s="17" t="s">
        <v>12</v>
      </c>
      <c r="H51" s="91" t="s">
        <v>36</v>
      </c>
      <c r="I51" s="102">
        <v>19113621</v>
      </c>
    </row>
    <row r="52" ht="31.75" spans="1:9">
      <c r="A52" s="1"/>
      <c r="B52" s="100">
        <v>44049</v>
      </c>
      <c r="C52" s="87"/>
      <c r="D52" s="88"/>
      <c r="E52" s="89"/>
      <c r="F52" s="90">
        <v>14590.8</v>
      </c>
      <c r="G52" s="117" t="s">
        <v>51</v>
      </c>
      <c r="H52" s="118" t="s">
        <v>52</v>
      </c>
      <c r="I52" s="122">
        <v>4</v>
      </c>
    </row>
    <row r="53" ht="13.4" spans="1:8">
      <c r="A53" s="1"/>
      <c r="B53" s="92"/>
      <c r="C53" s="93"/>
      <c r="D53" s="93"/>
      <c r="E53" s="94">
        <f>E51</f>
        <v>0</v>
      </c>
      <c r="F53" s="95">
        <f>SUM(F51:F52)</f>
        <v>14641.87</v>
      </c>
      <c r="G53" s="96"/>
      <c r="H53" s="97"/>
    </row>
    <row r="54" ht="13.4" spans="1:8">
      <c r="A54" s="1"/>
      <c r="B54" s="97"/>
      <c r="C54" s="93"/>
      <c r="D54" s="93"/>
      <c r="E54" s="98">
        <f>E49+E53-F53</f>
        <v>57547.3</v>
      </c>
      <c r="F54" s="3" t="s">
        <v>53</v>
      </c>
      <c r="G54" s="99"/>
      <c r="H54" s="97"/>
    </row>
    <row r="55" ht="13.4"/>
    <row r="56" ht="21.4" spans="2:9">
      <c r="B56" s="107">
        <v>44067</v>
      </c>
      <c r="C56" s="91"/>
      <c r="D56" s="102"/>
      <c r="E56" s="108"/>
      <c r="F56" s="109">
        <v>20000</v>
      </c>
      <c r="G56" s="17" t="s">
        <v>12</v>
      </c>
      <c r="H56" s="91" t="s">
        <v>43</v>
      </c>
      <c r="I56" s="102">
        <v>2109529</v>
      </c>
    </row>
    <row r="57" ht="13.4" spans="1:8">
      <c r="A57" s="1"/>
      <c r="B57" s="97"/>
      <c r="C57" s="93"/>
      <c r="D57" s="93"/>
      <c r="E57" s="110">
        <f>E53+E56</f>
        <v>0</v>
      </c>
      <c r="F57" s="104">
        <f>SUM(F56:F56)</f>
        <v>20000</v>
      </c>
      <c r="G57" s="96"/>
      <c r="H57" s="97"/>
    </row>
    <row r="58" ht="13.4" spans="1:8">
      <c r="A58" s="1"/>
      <c r="B58" s="97"/>
      <c r="C58" s="93"/>
      <c r="D58" s="93"/>
      <c r="E58" s="106">
        <f>E54+E57-F57</f>
        <v>37547.3</v>
      </c>
      <c r="F58" s="3" t="s">
        <v>54</v>
      </c>
      <c r="G58" s="99"/>
      <c r="H58" s="97"/>
    </row>
    <row r="59" ht="13.4"/>
    <row r="60" ht="21.4" spans="2:9">
      <c r="B60" s="107">
        <v>44074</v>
      </c>
      <c r="C60" s="91"/>
      <c r="D60" s="102"/>
      <c r="E60" s="108"/>
      <c r="F60" s="109">
        <v>8.04</v>
      </c>
      <c r="G60" s="17" t="s">
        <v>12</v>
      </c>
      <c r="H60" s="91" t="s">
        <v>31</v>
      </c>
      <c r="I60" s="123">
        <v>3720940</v>
      </c>
    </row>
    <row r="61" ht="13.4" spans="1:8">
      <c r="A61" s="1"/>
      <c r="B61" s="97"/>
      <c r="C61" s="93"/>
      <c r="D61" s="93"/>
      <c r="E61" s="110">
        <f>E57+E60</f>
        <v>0</v>
      </c>
      <c r="F61" s="104">
        <f>SUM(F60:F60)</f>
        <v>8.04</v>
      </c>
      <c r="G61" s="96"/>
      <c r="H61" s="97"/>
    </row>
    <row r="62" ht="13.4" spans="1:8">
      <c r="A62" s="1"/>
      <c r="B62" s="97"/>
      <c r="C62" s="93"/>
      <c r="D62" s="93"/>
      <c r="E62" s="106">
        <f>E58+E61-F61</f>
        <v>37539.26</v>
      </c>
      <c r="F62" s="3" t="s">
        <v>55</v>
      </c>
      <c r="G62" s="99"/>
      <c r="H62" s="97"/>
    </row>
    <row r="63" ht="13.4"/>
    <row r="64" ht="21.4" spans="2:9">
      <c r="B64" s="107">
        <v>44104</v>
      </c>
      <c r="C64" s="91"/>
      <c r="D64" s="102"/>
      <c r="E64" s="108"/>
      <c r="F64" s="109">
        <v>7.53</v>
      </c>
      <c r="G64" s="17" t="s">
        <v>12</v>
      </c>
      <c r="H64" s="91" t="s">
        <v>31</v>
      </c>
      <c r="I64" s="123" t="s">
        <v>56</v>
      </c>
    </row>
    <row r="65" ht="13.4" spans="1:8">
      <c r="A65" s="1"/>
      <c r="B65" s="97"/>
      <c r="C65" s="93"/>
      <c r="D65" s="93"/>
      <c r="E65" s="110">
        <f>E61+E64</f>
        <v>0</v>
      </c>
      <c r="F65" s="104">
        <f>SUM(F64:F64)</f>
        <v>7.53</v>
      </c>
      <c r="G65" s="96"/>
      <c r="H65" s="97"/>
    </row>
    <row r="66" ht="13.4" spans="1:8">
      <c r="A66" s="1"/>
      <c r="B66" s="97"/>
      <c r="C66" s="93"/>
      <c r="D66" s="93"/>
      <c r="E66" s="106">
        <f>E62+E65-F65</f>
        <v>37531.73</v>
      </c>
      <c r="F66" s="3" t="s">
        <v>57</v>
      </c>
      <c r="G66" s="99"/>
      <c r="H66" s="97"/>
    </row>
    <row r="67" ht="13.4"/>
    <row r="68" ht="21.4" spans="2:9">
      <c r="B68" s="107">
        <v>44134</v>
      </c>
      <c r="C68" s="91"/>
      <c r="D68" s="102"/>
      <c r="E68" s="108"/>
      <c r="F68" s="109">
        <v>7.61</v>
      </c>
      <c r="G68" s="17" t="s">
        <v>12</v>
      </c>
      <c r="H68" s="91" t="s">
        <v>31</v>
      </c>
      <c r="I68" s="123" t="s">
        <v>58</v>
      </c>
    </row>
    <row r="69" ht="13.4" spans="1:8">
      <c r="A69" s="1"/>
      <c r="B69" s="97"/>
      <c r="C69" s="93"/>
      <c r="D69" s="93"/>
      <c r="E69" s="110">
        <f>E65+E68</f>
        <v>0</v>
      </c>
      <c r="F69" s="104">
        <f>SUM(F68:F68)</f>
        <v>7.61</v>
      </c>
      <c r="G69" s="96"/>
      <c r="H69" s="97"/>
    </row>
    <row r="70" ht="13.4" spans="1:8">
      <c r="A70" s="1"/>
      <c r="B70" s="97"/>
      <c r="C70" s="93"/>
      <c r="D70" s="93"/>
      <c r="E70" s="106">
        <f>E66+E69-F69</f>
        <v>37524.12</v>
      </c>
      <c r="F70" s="3" t="s">
        <v>59</v>
      </c>
      <c r="G70" s="99"/>
      <c r="H70" s="97"/>
    </row>
    <row r="71" ht="13.4"/>
    <row r="72" ht="42.1" spans="2:9">
      <c r="B72" s="111">
        <v>44152</v>
      </c>
      <c r="C72" s="87"/>
      <c r="D72" s="87"/>
      <c r="E72" s="87"/>
      <c r="F72" s="112">
        <v>2</v>
      </c>
      <c r="G72" s="17" t="s">
        <v>12</v>
      </c>
      <c r="H72" s="91" t="s">
        <v>60</v>
      </c>
      <c r="I72" s="126">
        <v>5</v>
      </c>
    </row>
    <row r="73" ht="20.5" customHeight="1" spans="2:9">
      <c r="B73" s="113">
        <v>44152</v>
      </c>
      <c r="C73" s="124"/>
      <c r="D73" s="124"/>
      <c r="E73" s="87"/>
      <c r="F73" s="125">
        <v>10</v>
      </c>
      <c r="G73" s="17" t="s">
        <v>12</v>
      </c>
      <c r="H73" s="91" t="s">
        <v>61</v>
      </c>
      <c r="I73" s="127">
        <v>5</v>
      </c>
    </row>
    <row r="74" ht="21.4" spans="2:9">
      <c r="B74" s="113">
        <v>44152</v>
      </c>
      <c r="C74" s="124"/>
      <c r="D74" s="124"/>
      <c r="E74" s="87"/>
      <c r="F74" s="112">
        <v>50</v>
      </c>
      <c r="G74" s="17" t="s">
        <v>12</v>
      </c>
      <c r="H74" s="91" t="s">
        <v>36</v>
      </c>
      <c r="I74" s="127">
        <v>5</v>
      </c>
    </row>
    <row r="75" ht="21.4" spans="2:9">
      <c r="B75" s="113">
        <v>44152</v>
      </c>
      <c r="C75" s="114"/>
      <c r="D75" s="115"/>
      <c r="E75" s="108"/>
      <c r="F75" s="116">
        <v>3000</v>
      </c>
      <c r="G75" s="52" t="s">
        <v>37</v>
      </c>
      <c r="H75" s="91" t="s">
        <v>38</v>
      </c>
      <c r="I75" s="121">
        <v>5</v>
      </c>
    </row>
    <row r="76" ht="13.4" spans="1:8">
      <c r="A76" s="1"/>
      <c r="B76" s="97"/>
      <c r="C76" s="93"/>
      <c r="D76" s="93"/>
      <c r="E76" s="110"/>
      <c r="F76" s="104">
        <f>SUM(F72:F75)</f>
        <v>3062</v>
      </c>
      <c r="G76" s="96"/>
      <c r="H76" s="97"/>
    </row>
    <row r="77" ht="13.4" spans="1:8">
      <c r="A77" s="1"/>
      <c r="B77" s="97"/>
      <c r="C77" s="93"/>
      <c r="D77" s="93"/>
      <c r="E77" s="106">
        <f>E70+E76-F76</f>
        <v>34462.12</v>
      </c>
      <c r="F77" s="3" t="s">
        <v>62</v>
      </c>
      <c r="G77" s="99"/>
      <c r="H77" s="97"/>
    </row>
    <row r="78" ht="13.4"/>
    <row r="79" ht="21.4" spans="2:9">
      <c r="B79" s="107">
        <v>44154</v>
      </c>
      <c r="C79" s="91"/>
      <c r="D79" s="102"/>
      <c r="E79" s="108"/>
      <c r="F79" s="109">
        <v>15</v>
      </c>
      <c r="G79" s="17" t="s">
        <v>12</v>
      </c>
      <c r="H79" s="91" t="s">
        <v>63</v>
      </c>
      <c r="I79" s="123" t="s">
        <v>64</v>
      </c>
    </row>
    <row r="80" ht="13.4" spans="1:8">
      <c r="A80" s="1"/>
      <c r="B80" s="97"/>
      <c r="C80" s="93"/>
      <c r="D80" s="93"/>
      <c r="E80" s="110">
        <f>E76+E79</f>
        <v>0</v>
      </c>
      <c r="F80" s="104">
        <f>SUM(F79:F79)</f>
        <v>15</v>
      </c>
      <c r="G80" s="96"/>
      <c r="H80" s="97"/>
    </row>
    <row r="81" ht="13.4" spans="1:8">
      <c r="A81" s="1"/>
      <c r="B81" s="97"/>
      <c r="C81" s="93"/>
      <c r="D81" s="93"/>
      <c r="E81" s="106">
        <f>E77+E80-F80</f>
        <v>34447.12</v>
      </c>
      <c r="F81" s="3" t="s">
        <v>62</v>
      </c>
      <c r="G81" s="99"/>
      <c r="H81" s="97"/>
    </row>
    <row r="82" ht="13.4"/>
    <row r="83" ht="21.4" spans="2:9">
      <c r="B83" s="107">
        <v>44155</v>
      </c>
      <c r="C83" s="91"/>
      <c r="D83" s="102"/>
      <c r="E83" s="108"/>
      <c r="F83" s="109">
        <v>10</v>
      </c>
      <c r="G83" s="17" t="s">
        <v>12</v>
      </c>
      <c r="H83" s="91" t="s">
        <v>63</v>
      </c>
      <c r="I83" s="123" t="s">
        <v>64</v>
      </c>
    </row>
    <row r="84" ht="13.4" spans="1:8">
      <c r="A84" s="1"/>
      <c r="B84" s="97"/>
      <c r="C84" s="93"/>
      <c r="D84" s="93"/>
      <c r="E84" s="110">
        <f>E80+E83</f>
        <v>0</v>
      </c>
      <c r="F84" s="104">
        <f>SUM(F83:F83)</f>
        <v>10</v>
      </c>
      <c r="G84" s="96"/>
      <c r="H84" s="97"/>
    </row>
    <row r="85" ht="13.4" spans="1:8">
      <c r="A85" s="1"/>
      <c r="B85" s="97"/>
      <c r="C85" s="93"/>
      <c r="D85" s="93"/>
      <c r="E85" s="106">
        <f>E81+E84-F84</f>
        <v>34437.12</v>
      </c>
      <c r="F85" s="3" t="s">
        <v>62</v>
      </c>
      <c r="G85" s="99"/>
      <c r="H85" s="97"/>
    </row>
    <row r="86" ht="13.4"/>
    <row r="87" ht="42.1" spans="2:9">
      <c r="B87" s="111">
        <v>44158</v>
      </c>
      <c r="C87" s="87"/>
      <c r="D87" s="87"/>
      <c r="E87" s="87"/>
      <c r="F87" s="112">
        <v>2</v>
      </c>
      <c r="G87" s="17" t="s">
        <v>12</v>
      </c>
      <c r="H87" s="91" t="s">
        <v>60</v>
      </c>
      <c r="I87" s="126">
        <v>6</v>
      </c>
    </row>
    <row r="88" ht="31.75" spans="2:9">
      <c r="B88" s="113">
        <v>44158</v>
      </c>
      <c r="C88" s="124"/>
      <c r="D88" s="124"/>
      <c r="E88" s="87"/>
      <c r="F88" s="125">
        <v>10</v>
      </c>
      <c r="G88" s="17" t="s">
        <v>12</v>
      </c>
      <c r="H88" s="91" t="s">
        <v>61</v>
      </c>
      <c r="I88" s="127">
        <v>6</v>
      </c>
    </row>
    <row r="89" ht="21.4" spans="2:9">
      <c r="B89" s="113">
        <v>44158</v>
      </c>
      <c r="C89" s="124"/>
      <c r="D89" s="124"/>
      <c r="E89" s="87"/>
      <c r="F89" s="112">
        <v>50</v>
      </c>
      <c r="G89" s="17" t="s">
        <v>12</v>
      </c>
      <c r="H89" s="91" t="s">
        <v>36</v>
      </c>
      <c r="I89" s="127">
        <v>6</v>
      </c>
    </row>
    <row r="90" ht="21.4" spans="2:9">
      <c r="B90" s="113">
        <v>44158</v>
      </c>
      <c r="C90" s="114"/>
      <c r="D90" s="115"/>
      <c r="E90" s="108"/>
      <c r="F90" s="116">
        <v>7000</v>
      </c>
      <c r="G90" s="52" t="s">
        <v>37</v>
      </c>
      <c r="H90" s="91" t="s">
        <v>38</v>
      </c>
      <c r="I90" s="121">
        <v>6</v>
      </c>
    </row>
    <row r="91" ht="13.4" spans="1:8">
      <c r="A91" s="1"/>
      <c r="B91" s="97"/>
      <c r="C91" s="93"/>
      <c r="D91" s="93"/>
      <c r="E91" s="110"/>
      <c r="F91" s="104">
        <f>SUM(F87:F90)</f>
        <v>7062</v>
      </c>
      <c r="G91" s="96"/>
      <c r="H91" s="97"/>
    </row>
    <row r="92" ht="13.4" spans="1:8">
      <c r="A92" s="1"/>
      <c r="B92" s="97"/>
      <c r="C92" s="93"/>
      <c r="D92" s="93"/>
      <c r="E92" s="106">
        <f>E85+E91-F91</f>
        <v>27375.12</v>
      </c>
      <c r="F92" s="3" t="s">
        <v>62</v>
      </c>
      <c r="G92" s="99"/>
      <c r="H92" s="97"/>
    </row>
    <row r="93" ht="13.4"/>
    <row r="94" ht="21.4" spans="2:9">
      <c r="B94" s="111">
        <v>44159</v>
      </c>
      <c r="C94" s="91" t="s">
        <v>40</v>
      </c>
      <c r="D94" s="102" t="s">
        <v>41</v>
      </c>
      <c r="E94" s="87">
        <v>14006.09</v>
      </c>
      <c r="F94" s="112"/>
      <c r="G94" s="17"/>
      <c r="H94" s="91"/>
      <c r="I94" s="126"/>
    </row>
    <row r="95" ht="21.4" spans="2:9">
      <c r="B95" s="113">
        <v>44159</v>
      </c>
      <c r="C95" s="124"/>
      <c r="D95" s="124"/>
      <c r="E95" s="87"/>
      <c r="F95" s="125">
        <v>15</v>
      </c>
      <c r="G95" s="17" t="s">
        <v>12</v>
      </c>
      <c r="H95" s="91" t="s">
        <v>63</v>
      </c>
      <c r="I95" s="127">
        <v>94994</v>
      </c>
    </row>
    <row r="96" ht="13.4" spans="1:8">
      <c r="A96" s="1"/>
      <c r="B96" s="97"/>
      <c r="C96" s="93"/>
      <c r="D96" s="93"/>
      <c r="E96" s="110"/>
      <c r="F96" s="104">
        <f>SUM(F94:F95)</f>
        <v>15</v>
      </c>
      <c r="G96" s="96"/>
      <c r="H96" s="97"/>
    </row>
    <row r="97" ht="13.4" spans="1:8">
      <c r="A97" s="1"/>
      <c r="B97" s="97"/>
      <c r="C97" s="93"/>
      <c r="D97" s="93"/>
      <c r="E97" s="106">
        <f>E92+E94-F95</f>
        <v>41366.21</v>
      </c>
      <c r="F97" s="3" t="s">
        <v>62</v>
      </c>
      <c r="G97" s="99"/>
      <c r="H97" s="97"/>
    </row>
    <row r="98" ht="13.4"/>
    <row r="99" ht="42.1" spans="2:9">
      <c r="B99" s="111">
        <v>44160</v>
      </c>
      <c r="C99" s="87"/>
      <c r="D99" s="87"/>
      <c r="E99" s="87"/>
      <c r="F99" s="112">
        <v>6.24</v>
      </c>
      <c r="G99" s="17" t="s">
        <v>12</v>
      </c>
      <c r="H99" s="91" t="s">
        <v>60</v>
      </c>
      <c r="I99" s="126">
        <v>7</v>
      </c>
    </row>
    <row r="100" ht="31.75" spans="2:9">
      <c r="B100" s="113">
        <v>44160</v>
      </c>
      <c r="C100" s="124"/>
      <c r="D100" s="124"/>
      <c r="E100" s="87"/>
      <c r="F100" s="125">
        <v>31.21</v>
      </c>
      <c r="G100" s="17" t="s">
        <v>12</v>
      </c>
      <c r="H100" s="91" t="s">
        <v>61</v>
      </c>
      <c r="I100" s="127">
        <v>7</v>
      </c>
    </row>
    <row r="101" ht="21.4" spans="2:9">
      <c r="B101" s="113">
        <v>44160</v>
      </c>
      <c r="C101" s="124"/>
      <c r="D101" s="124"/>
      <c r="E101" s="87"/>
      <c r="F101" s="125">
        <v>83</v>
      </c>
      <c r="G101" s="17" t="s">
        <v>12</v>
      </c>
      <c r="H101" s="91" t="s">
        <v>65</v>
      </c>
      <c r="I101" s="127">
        <v>7</v>
      </c>
    </row>
    <row r="102" ht="31.75" spans="2:9">
      <c r="B102" s="113">
        <v>44160</v>
      </c>
      <c r="C102" s="114"/>
      <c r="D102" s="115"/>
      <c r="E102" s="108"/>
      <c r="F102" s="116">
        <v>24007.6</v>
      </c>
      <c r="G102" s="52" t="s">
        <v>66</v>
      </c>
      <c r="H102" s="91" t="s">
        <v>67</v>
      </c>
      <c r="I102" s="121">
        <v>7</v>
      </c>
    </row>
    <row r="103" ht="13.4" spans="1:8">
      <c r="A103" s="1"/>
      <c r="B103" s="97"/>
      <c r="C103" s="93"/>
      <c r="D103" s="93"/>
      <c r="E103" s="110"/>
      <c r="F103" s="104">
        <f>SUM(F99:F102)</f>
        <v>24128.05</v>
      </c>
      <c r="G103" s="96"/>
      <c r="H103" s="97"/>
    </row>
    <row r="104" ht="13.4" spans="1:8">
      <c r="A104" s="1"/>
      <c r="B104" s="97"/>
      <c r="C104" s="93"/>
      <c r="D104" s="93"/>
      <c r="E104" s="106">
        <f>E97+E103-F103</f>
        <v>17238.16</v>
      </c>
      <c r="F104" s="3" t="s">
        <v>62</v>
      </c>
      <c r="G104" s="99"/>
      <c r="H104" s="97"/>
    </row>
    <row r="105" ht="13.4"/>
    <row r="106" ht="21.4" spans="2:9">
      <c r="B106" s="111">
        <v>44161</v>
      </c>
      <c r="C106" s="91" t="s">
        <v>28</v>
      </c>
      <c r="D106" s="102" t="s">
        <v>68</v>
      </c>
      <c r="E106" s="112">
        <v>10000</v>
      </c>
      <c r="F106" s="112"/>
      <c r="G106" s="17"/>
      <c r="H106" s="91"/>
      <c r="I106" s="128" t="s">
        <v>69</v>
      </c>
    </row>
    <row r="107" ht="21.4" spans="2:9">
      <c r="B107" s="113">
        <v>44161</v>
      </c>
      <c r="C107" s="124"/>
      <c r="D107" s="124"/>
      <c r="E107" s="87"/>
      <c r="F107" s="125">
        <v>1</v>
      </c>
      <c r="G107" s="17" t="s">
        <v>12</v>
      </c>
      <c r="H107" s="91" t="s">
        <v>70</v>
      </c>
      <c r="I107" s="127">
        <v>52917</v>
      </c>
    </row>
    <row r="108" ht="42.1" spans="2:9">
      <c r="B108" s="113">
        <v>44161</v>
      </c>
      <c r="C108" s="124"/>
      <c r="D108" s="124"/>
      <c r="E108" s="87"/>
      <c r="F108" s="125">
        <v>2</v>
      </c>
      <c r="G108" s="17" t="s">
        <v>12</v>
      </c>
      <c r="H108" s="91" t="s">
        <v>60</v>
      </c>
      <c r="I108" s="127">
        <v>8</v>
      </c>
    </row>
    <row r="109" ht="21.4" spans="2:9">
      <c r="B109" s="113">
        <v>44161</v>
      </c>
      <c r="C109" s="124"/>
      <c r="D109" s="124"/>
      <c r="E109" s="87"/>
      <c r="F109" s="125">
        <v>10</v>
      </c>
      <c r="G109" s="17" t="s">
        <v>12</v>
      </c>
      <c r="H109" s="91" t="s">
        <v>71</v>
      </c>
      <c r="I109" s="127">
        <v>94994</v>
      </c>
    </row>
    <row r="110" ht="31.75" spans="2:9">
      <c r="B110" s="113">
        <v>44161</v>
      </c>
      <c r="C110" s="124"/>
      <c r="D110" s="124"/>
      <c r="E110" s="87"/>
      <c r="F110" s="125">
        <v>10</v>
      </c>
      <c r="G110" s="17" t="s">
        <v>12</v>
      </c>
      <c r="H110" s="91" t="s">
        <v>61</v>
      </c>
      <c r="I110" s="127">
        <v>8</v>
      </c>
    </row>
    <row r="111" ht="21.4" spans="2:9">
      <c r="B111" s="113">
        <v>44161</v>
      </c>
      <c r="C111" s="124"/>
      <c r="D111" s="124"/>
      <c r="E111" s="87"/>
      <c r="F111" s="125">
        <v>13.1</v>
      </c>
      <c r="G111" s="17" t="s">
        <v>12</v>
      </c>
      <c r="H111" s="91" t="s">
        <v>72</v>
      </c>
      <c r="I111" s="127">
        <v>64261</v>
      </c>
    </row>
    <row r="112" ht="21.4" spans="2:9">
      <c r="B112" s="113">
        <v>44161</v>
      </c>
      <c r="C112" s="124"/>
      <c r="D112" s="124"/>
      <c r="E112" s="87"/>
      <c r="F112" s="125">
        <v>50</v>
      </c>
      <c r="G112" s="17" t="s">
        <v>12</v>
      </c>
      <c r="H112" s="91" t="s">
        <v>73</v>
      </c>
      <c r="I112" s="127">
        <v>8</v>
      </c>
    </row>
    <row r="113" ht="21.4" spans="2:9">
      <c r="B113" s="113">
        <v>44161</v>
      </c>
      <c r="C113" s="114"/>
      <c r="D113" s="115"/>
      <c r="E113" s="108"/>
      <c r="F113" s="116">
        <v>6000</v>
      </c>
      <c r="G113" s="52" t="s">
        <v>37</v>
      </c>
      <c r="H113" s="91" t="s">
        <v>38</v>
      </c>
      <c r="I113" s="121">
        <v>8</v>
      </c>
    </row>
    <row r="114" ht="13.4" spans="1:8">
      <c r="A114" s="1"/>
      <c r="B114" s="97"/>
      <c r="C114" s="93"/>
      <c r="D114" s="93"/>
      <c r="E114" s="110">
        <f>SUM(E106:E113)</f>
        <v>10000</v>
      </c>
      <c r="F114" s="104">
        <f>SUM(F106:F113)</f>
        <v>6086.1</v>
      </c>
      <c r="G114" s="96"/>
      <c r="H114" s="97"/>
    </row>
    <row r="115" ht="13.4" spans="1:8">
      <c r="A115" s="1"/>
      <c r="B115" s="97"/>
      <c r="C115" s="93"/>
      <c r="D115" s="93"/>
      <c r="E115" s="106">
        <f>E104+E114-F114</f>
        <v>21152.06</v>
      </c>
      <c r="F115" s="3" t="s">
        <v>62</v>
      </c>
      <c r="G115" s="99"/>
      <c r="H115" s="97"/>
    </row>
    <row r="116" ht="13.4"/>
    <row r="117" ht="21.4" spans="2:9">
      <c r="B117" s="107">
        <v>44165</v>
      </c>
      <c r="C117" s="91"/>
      <c r="D117" s="102"/>
      <c r="E117" s="108"/>
      <c r="F117" s="109">
        <v>7.91</v>
      </c>
      <c r="G117" s="17" t="s">
        <v>12</v>
      </c>
      <c r="H117" s="91" t="s">
        <v>31</v>
      </c>
      <c r="I117" s="123" t="s">
        <v>74</v>
      </c>
    </row>
    <row r="118" ht="13.4" spans="1:8">
      <c r="A118" s="1"/>
      <c r="B118" s="97"/>
      <c r="C118" s="93"/>
      <c r="D118" s="93"/>
      <c r="E118" s="110">
        <f>E114+E117</f>
        <v>10000</v>
      </c>
      <c r="F118" s="104">
        <f>SUM(F117:F117)</f>
        <v>7.91</v>
      </c>
      <c r="G118" s="96"/>
      <c r="H118" s="97"/>
    </row>
    <row r="119" ht="13.4" spans="1:8">
      <c r="A119" s="1"/>
      <c r="B119" s="97"/>
      <c r="C119" s="93"/>
      <c r="D119" s="93"/>
      <c r="E119" s="106">
        <f>E115+E118-F118</f>
        <v>31144.15</v>
      </c>
      <c r="F119" s="3" t="s">
        <v>59</v>
      </c>
      <c r="G119" s="99"/>
      <c r="H119" s="97"/>
    </row>
    <row r="120" ht="13.4"/>
    <row r="121" ht="21.4" spans="2:9">
      <c r="B121" s="107">
        <v>44167</v>
      </c>
      <c r="C121" s="91"/>
      <c r="D121" s="102"/>
      <c r="E121" s="108"/>
      <c r="F121" s="109">
        <v>10</v>
      </c>
      <c r="G121" s="17" t="s">
        <v>12</v>
      </c>
      <c r="H121" s="91" t="s">
        <v>70</v>
      </c>
      <c r="I121" s="123" t="s">
        <v>64</v>
      </c>
    </row>
    <row r="122" ht="13.4" spans="1:8">
      <c r="A122" s="1"/>
      <c r="B122" s="97"/>
      <c r="C122" s="93"/>
      <c r="D122" s="93"/>
      <c r="E122" s="110">
        <f>E118+E121</f>
        <v>10000</v>
      </c>
      <c r="F122" s="104">
        <f>SUM(F121:F121)</f>
        <v>10</v>
      </c>
      <c r="G122" s="96"/>
      <c r="H122" s="97"/>
    </row>
    <row r="123" ht="13.4" spans="1:8">
      <c r="A123" s="1"/>
      <c r="B123" s="97"/>
      <c r="C123" s="93"/>
      <c r="D123" s="93"/>
      <c r="E123" s="106">
        <f>E119+E122-F122</f>
        <v>41134.15</v>
      </c>
      <c r="F123" s="3" t="s">
        <v>62</v>
      </c>
      <c r="G123" s="99"/>
      <c r="H123" s="97"/>
    </row>
  </sheetData>
  <pageMargins left="0.75" right="0.75" top="1" bottom="1" header="0.5" footer="0.5"/>
  <pageSetup paperSize="9" scale="82" fitToHeight="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99"/>
    <pageSetUpPr fitToPage="1"/>
  </sheetPr>
  <dimension ref="A1:M10"/>
  <sheetViews>
    <sheetView zoomScale="120" zoomScaleNormal="120" workbookViewId="0">
      <pane ySplit="1" topLeftCell="A2" activePane="bottomLeft" state="frozen"/>
      <selection/>
      <selection pane="bottomLeft" activeCell="H11" sqref="H11"/>
    </sheetView>
  </sheetViews>
  <sheetFormatPr defaultColWidth="9" defaultRowHeight="12.65"/>
  <cols>
    <col min="1" max="1" width="2.73" customWidth="1"/>
    <col min="2" max="2" width="7.27" style="3" customWidth="1"/>
    <col min="3" max="3" width="25.27" style="3" customWidth="1"/>
    <col min="4" max="4" width="22.45" style="3" customWidth="1"/>
    <col min="5" max="5" width="13.27" style="3" customWidth="1"/>
    <col min="6" max="6" width="12.27" style="3" customWidth="1"/>
    <col min="7" max="7" width="23.27" style="3" customWidth="1"/>
    <col min="8" max="8" width="25.45" style="3" customWidth="1"/>
    <col min="9" max="11" width="9" style="3" customWidth="1"/>
  </cols>
  <sheetData>
    <row r="1" ht="25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</v>
      </c>
      <c r="H1" s="5" t="s">
        <v>5</v>
      </c>
      <c r="I1" s="5" t="s">
        <v>6</v>
      </c>
      <c r="J1" s="30"/>
      <c r="K1" s="30"/>
    </row>
    <row r="2" s="1" customFormat="1" ht="13.4" spans="2:13">
      <c r="B2" s="84"/>
      <c r="C2" s="4"/>
      <c r="D2" s="4" t="s">
        <v>7</v>
      </c>
      <c r="E2" s="85">
        <v>0</v>
      </c>
      <c r="F2" s="3" t="s">
        <v>75</v>
      </c>
      <c r="G2" s="3"/>
      <c r="H2" s="3"/>
      <c r="I2" s="3"/>
      <c r="J2" s="3"/>
      <c r="K2" s="3"/>
      <c r="L2" s="3"/>
      <c r="M2" s="3"/>
    </row>
    <row r="3" s="1" customFormat="1" ht="13.4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="1" customFormat="1" ht="45.75" customHeight="1" spans="2:13">
      <c r="B4" s="86">
        <v>43872</v>
      </c>
      <c r="C4" s="103" t="s">
        <v>76</v>
      </c>
      <c r="D4" s="88" t="s">
        <v>77</v>
      </c>
      <c r="E4" s="89">
        <v>5514.5</v>
      </c>
      <c r="F4" s="90"/>
      <c r="G4" s="90"/>
      <c r="H4" s="103"/>
      <c r="I4" s="102">
        <v>322908</v>
      </c>
      <c r="J4" s="3"/>
      <c r="K4" s="3"/>
      <c r="L4" s="3"/>
      <c r="M4" s="3"/>
    </row>
    <row r="5" s="1" customFormat="1" ht="13.4" spans="2:13">
      <c r="B5" s="92"/>
      <c r="C5" s="93"/>
      <c r="D5" s="93"/>
      <c r="E5" s="89">
        <v>5514.5</v>
      </c>
      <c r="F5" s="104">
        <v>0</v>
      </c>
      <c r="G5" s="96"/>
      <c r="H5" s="97"/>
      <c r="I5" s="3"/>
      <c r="J5" s="3"/>
      <c r="K5" s="3"/>
      <c r="L5" s="3"/>
      <c r="M5" s="3"/>
    </row>
    <row r="6" s="1" customFormat="1" ht="13.4" spans="2:13">
      <c r="B6" s="92"/>
      <c r="C6" s="93"/>
      <c r="D6" s="93"/>
      <c r="E6" s="98">
        <f>SUM(E4)</f>
        <v>5514.5</v>
      </c>
      <c r="F6" s="3" t="s">
        <v>75</v>
      </c>
      <c r="G6" s="99"/>
      <c r="H6" s="97"/>
      <c r="I6" s="3"/>
      <c r="J6" s="3"/>
      <c r="K6" s="3"/>
      <c r="L6" s="3"/>
      <c r="M6" s="3"/>
    </row>
    <row r="7" ht="13.4" spans="2:2">
      <c r="B7" s="105"/>
    </row>
    <row r="8" ht="31.75" spans="1:9">
      <c r="A8" s="1"/>
      <c r="B8" s="86">
        <v>43873</v>
      </c>
      <c r="C8" s="103"/>
      <c r="D8" s="88"/>
      <c r="E8" s="89"/>
      <c r="F8" s="90">
        <v>5514.5</v>
      </c>
      <c r="G8" s="17" t="s">
        <v>12</v>
      </c>
      <c r="H8" s="91" t="s">
        <v>78</v>
      </c>
      <c r="I8" s="102">
        <v>19794845</v>
      </c>
    </row>
    <row r="9" ht="13.4" spans="1:8">
      <c r="A9" s="1"/>
      <c r="B9" s="92"/>
      <c r="C9" s="93"/>
      <c r="D9" s="93"/>
      <c r="E9" s="89">
        <v>0</v>
      </c>
      <c r="F9" s="90">
        <v>5514.5</v>
      </c>
      <c r="G9" s="96"/>
      <c r="H9" s="97"/>
    </row>
    <row r="10" ht="13.4" spans="1:8">
      <c r="A10" s="1"/>
      <c r="B10" s="92"/>
      <c r="C10" s="93"/>
      <c r="D10" s="93"/>
      <c r="E10" s="98">
        <f>SUM(E8)</f>
        <v>0</v>
      </c>
      <c r="F10" s="3" t="s">
        <v>75</v>
      </c>
      <c r="G10" s="99"/>
      <c r="H10" s="97"/>
    </row>
  </sheetData>
  <pageMargins left="0.75" right="0.75" top="1" bottom="1" header="0.5" footer="0.5"/>
  <pageSetup paperSize="9" scale="62" fitToHeight="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M63"/>
  <sheetViews>
    <sheetView zoomScale="120" zoomScaleNormal="120" workbookViewId="0">
      <pane ySplit="1" topLeftCell="A2" activePane="bottomLeft" state="frozen"/>
      <selection/>
      <selection pane="bottomLeft" activeCell="D65" sqref="D65"/>
    </sheetView>
  </sheetViews>
  <sheetFormatPr defaultColWidth="9" defaultRowHeight="12.65"/>
  <cols>
    <col min="1" max="1" width="3.45" style="3" customWidth="1"/>
    <col min="2" max="2" width="8.27" style="3" customWidth="1"/>
    <col min="3" max="3" width="24.45" style="3" customWidth="1"/>
    <col min="4" max="4" width="23.82" style="3" customWidth="1"/>
    <col min="5" max="5" width="12.73" style="3" customWidth="1"/>
    <col min="6" max="6" width="11.82" style="3" customWidth="1"/>
    <col min="7" max="7" width="18.82" style="3" customWidth="1"/>
    <col min="8" max="8" width="24.45" style="3" customWidth="1"/>
    <col min="9" max="10" width="9" style="3" customWidth="1"/>
  </cols>
  <sheetData>
    <row r="1" ht="21.75" customHeight="1" spans="1:13">
      <c r="A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</v>
      </c>
      <c r="H1" s="5" t="s">
        <v>5</v>
      </c>
      <c r="I1" s="5" t="s">
        <v>6</v>
      </c>
      <c r="J1" s="30"/>
      <c r="K1" s="30"/>
      <c r="L1" s="30"/>
      <c r="M1" s="30"/>
    </row>
    <row r="2" ht="13.4" spans="1:13">
      <c r="A2"/>
      <c r="B2" s="84"/>
      <c r="D2" s="4" t="s">
        <v>7</v>
      </c>
      <c r="E2" s="85">
        <v>29789.06</v>
      </c>
      <c r="F2" s="3" t="s">
        <v>79</v>
      </c>
      <c r="K2" s="3"/>
      <c r="L2" s="3"/>
      <c r="M2" s="3"/>
    </row>
    <row r="3" ht="13.4" spans="1:13">
      <c r="A3"/>
      <c r="K3" s="3"/>
      <c r="L3" s="3"/>
      <c r="M3" s="3"/>
    </row>
    <row r="4" ht="21.4" spans="1:9">
      <c r="A4" s="1"/>
      <c r="B4" s="86">
        <v>43839</v>
      </c>
      <c r="C4" s="87"/>
      <c r="D4" s="88"/>
      <c r="E4" s="89"/>
      <c r="F4" s="90">
        <v>23.28</v>
      </c>
      <c r="G4" s="17" t="s">
        <v>12</v>
      </c>
      <c r="H4" s="91" t="s">
        <v>31</v>
      </c>
      <c r="I4" s="102">
        <v>2418116</v>
      </c>
    </row>
    <row r="5" ht="13.4" spans="1:8">
      <c r="A5" s="1"/>
      <c r="B5" s="92"/>
      <c r="C5" s="93"/>
      <c r="D5" s="93"/>
      <c r="E5" s="94">
        <f>E4</f>
        <v>0</v>
      </c>
      <c r="F5" s="95">
        <f>SUM(F4:F4)</f>
        <v>23.28</v>
      </c>
      <c r="G5" s="96"/>
      <c r="H5" s="97"/>
    </row>
    <row r="6" ht="13.4" spans="1:8">
      <c r="A6" s="1"/>
      <c r="B6" s="97"/>
      <c r="C6" s="93"/>
      <c r="D6" s="93"/>
      <c r="E6" s="98">
        <f>E2+E5-F5</f>
        <v>29765.78</v>
      </c>
      <c r="F6" s="3" t="s">
        <v>80</v>
      </c>
      <c r="G6" s="99"/>
      <c r="H6" s="97"/>
    </row>
    <row r="7" ht="13.4"/>
    <row r="8" ht="21.4" spans="1:9">
      <c r="A8" s="1"/>
      <c r="B8" s="86">
        <v>43864</v>
      </c>
      <c r="C8" s="87"/>
      <c r="D8" s="88"/>
      <c r="E8" s="89"/>
      <c r="F8" s="90">
        <v>23.82</v>
      </c>
      <c r="G8" s="17" t="s">
        <v>12</v>
      </c>
      <c r="H8" s="91" t="s">
        <v>31</v>
      </c>
      <c r="I8" s="102">
        <v>193215</v>
      </c>
    </row>
    <row r="9" ht="13.4" spans="1:8">
      <c r="A9" s="1"/>
      <c r="B9" s="92"/>
      <c r="C9" s="93"/>
      <c r="D9" s="93"/>
      <c r="E9" s="94">
        <f>E8</f>
        <v>0</v>
      </c>
      <c r="F9" s="95">
        <f>SUM(F8:F8)</f>
        <v>23.82</v>
      </c>
      <c r="G9" s="96"/>
      <c r="H9" s="97"/>
    </row>
    <row r="10" ht="13.4" spans="1:8">
      <c r="A10" s="1"/>
      <c r="B10" s="97"/>
      <c r="C10" s="93"/>
      <c r="D10" s="93"/>
      <c r="E10" s="98">
        <f>E6+E9-F9</f>
        <v>29741.96</v>
      </c>
      <c r="F10" s="3" t="s">
        <v>81</v>
      </c>
      <c r="G10" s="99"/>
      <c r="H10" s="97"/>
    </row>
    <row r="11" ht="13.4"/>
    <row r="12" ht="31.75" spans="1:9">
      <c r="A12" s="1"/>
      <c r="B12" s="86">
        <v>43873</v>
      </c>
      <c r="C12" s="91" t="s">
        <v>82</v>
      </c>
      <c r="D12" s="88" t="s">
        <v>83</v>
      </c>
      <c r="E12" s="89">
        <v>5514.5</v>
      </c>
      <c r="F12" s="90"/>
      <c r="G12" s="17"/>
      <c r="H12" s="91"/>
      <c r="I12" s="102">
        <v>19794845</v>
      </c>
    </row>
    <row r="13" ht="13.4" spans="1:8">
      <c r="A13" s="1"/>
      <c r="B13" s="92"/>
      <c r="C13" s="93"/>
      <c r="D13" s="93"/>
      <c r="E13" s="94">
        <f>E12</f>
        <v>5514.5</v>
      </c>
      <c r="F13" s="95">
        <f>SUM(F12:F12)</f>
        <v>0</v>
      </c>
      <c r="G13" s="96"/>
      <c r="H13" s="97"/>
    </row>
    <row r="14" ht="13.4" spans="1:8">
      <c r="A14" s="1"/>
      <c r="B14" s="97"/>
      <c r="C14" s="93"/>
      <c r="D14" s="93"/>
      <c r="E14" s="98">
        <f>E10+E13-F13</f>
        <v>35256.46</v>
      </c>
      <c r="F14" s="3" t="s">
        <v>84</v>
      </c>
      <c r="G14" s="99"/>
      <c r="H14" s="97"/>
    </row>
    <row r="15" ht="13.4"/>
    <row r="16" ht="21.4" spans="1:9">
      <c r="A16" s="1"/>
      <c r="B16" s="86">
        <v>43892</v>
      </c>
      <c r="C16" s="87"/>
      <c r="D16" s="88"/>
      <c r="E16" s="89"/>
      <c r="F16" s="90">
        <v>26.53</v>
      </c>
      <c r="G16" s="17" t="s">
        <v>12</v>
      </c>
      <c r="H16" s="91" t="s">
        <v>31</v>
      </c>
      <c r="I16" s="102">
        <v>283322</v>
      </c>
    </row>
    <row r="17" ht="13.4" spans="1:8">
      <c r="A17" s="1"/>
      <c r="B17" s="92"/>
      <c r="C17" s="93"/>
      <c r="D17" s="93"/>
      <c r="E17" s="94">
        <f>E16</f>
        <v>0</v>
      </c>
      <c r="F17" s="95">
        <f>SUM(F16:F16)</f>
        <v>26.53</v>
      </c>
      <c r="G17" s="96"/>
      <c r="H17" s="97"/>
    </row>
    <row r="18" ht="13.4" spans="1:8">
      <c r="A18" s="1"/>
      <c r="B18" s="97"/>
      <c r="C18" s="93"/>
      <c r="D18" s="93"/>
      <c r="E18" s="98">
        <f>E14+E17-F17</f>
        <v>35229.93</v>
      </c>
      <c r="F18" s="3" t="s">
        <v>85</v>
      </c>
      <c r="G18" s="99"/>
      <c r="H18" s="97"/>
    </row>
    <row r="19" ht="13.4"/>
    <row r="20" ht="21.4" spans="1:9">
      <c r="A20" s="1"/>
      <c r="B20" s="86">
        <v>43927</v>
      </c>
      <c r="C20" s="87"/>
      <c r="D20" s="88"/>
      <c r="E20" s="89"/>
      <c r="F20" s="90">
        <v>28.19</v>
      </c>
      <c r="G20" s="17" t="s">
        <v>12</v>
      </c>
      <c r="H20" s="91" t="s">
        <v>31</v>
      </c>
      <c r="I20" s="102">
        <v>4404986</v>
      </c>
    </row>
    <row r="21" ht="13.4" spans="1:8">
      <c r="A21" s="1"/>
      <c r="B21" s="92"/>
      <c r="C21" s="93"/>
      <c r="D21" s="93"/>
      <c r="E21" s="94">
        <f>E20</f>
        <v>0</v>
      </c>
      <c r="F21" s="95">
        <f>SUM(F20:F20)</f>
        <v>28.19</v>
      </c>
      <c r="G21" s="96"/>
      <c r="H21" s="97"/>
    </row>
    <row r="22" ht="13.4" spans="1:8">
      <c r="A22" s="1"/>
      <c r="B22" s="97"/>
      <c r="C22" s="93"/>
      <c r="D22" s="93"/>
      <c r="E22" s="98">
        <f>E18+E21-F21</f>
        <v>35201.74</v>
      </c>
      <c r="F22" s="3" t="s">
        <v>86</v>
      </c>
      <c r="G22" s="99"/>
      <c r="H22" s="97"/>
    </row>
    <row r="23" ht="13.4"/>
    <row r="24" ht="21.4" spans="1:9">
      <c r="A24" s="1"/>
      <c r="B24" s="86">
        <v>43957</v>
      </c>
      <c r="C24" s="87"/>
      <c r="D24" s="88"/>
      <c r="E24" s="89"/>
      <c r="F24" s="90">
        <v>28.17</v>
      </c>
      <c r="G24" s="17" t="s">
        <v>12</v>
      </c>
      <c r="H24" s="91" t="s">
        <v>31</v>
      </c>
      <c r="I24" s="102">
        <v>2968307</v>
      </c>
    </row>
    <row r="25" ht="13.4" spans="1:8">
      <c r="A25" s="1"/>
      <c r="B25" s="92"/>
      <c r="C25" s="93"/>
      <c r="D25" s="93"/>
      <c r="E25" s="94">
        <f>E24</f>
        <v>0</v>
      </c>
      <c r="F25" s="95">
        <f>SUM(F24:F24)</f>
        <v>28.17</v>
      </c>
      <c r="G25" s="96"/>
      <c r="H25" s="97"/>
    </row>
    <row r="26" ht="13.4" spans="1:8">
      <c r="A26" s="1"/>
      <c r="B26" s="97"/>
      <c r="C26" s="93"/>
      <c r="D26" s="93"/>
      <c r="E26" s="98">
        <f>E22+E25-F25</f>
        <v>35173.57</v>
      </c>
      <c r="F26" s="3" t="s">
        <v>86</v>
      </c>
      <c r="G26" s="99"/>
      <c r="H26" s="97"/>
    </row>
    <row r="27" ht="13.4"/>
    <row r="28" ht="21.4" spans="1:9">
      <c r="A28" s="1"/>
      <c r="B28" s="86">
        <v>43983</v>
      </c>
      <c r="C28" s="87"/>
      <c r="D28" s="88"/>
      <c r="E28" s="89"/>
      <c r="F28" s="90">
        <v>28.14</v>
      </c>
      <c r="G28" s="17" t="s">
        <v>12</v>
      </c>
      <c r="H28" s="91" t="s">
        <v>31</v>
      </c>
      <c r="I28" s="102">
        <v>414800</v>
      </c>
    </row>
    <row r="29" ht="13.4" spans="1:8">
      <c r="A29" s="1"/>
      <c r="B29" s="92"/>
      <c r="C29" s="93"/>
      <c r="D29" s="93"/>
      <c r="E29" s="94">
        <f>E28</f>
        <v>0</v>
      </c>
      <c r="F29" s="95">
        <f>SUM(F28:F28)</f>
        <v>28.14</v>
      </c>
      <c r="G29" s="96"/>
      <c r="H29" s="97"/>
    </row>
    <row r="30" ht="13.4" spans="1:8">
      <c r="A30" s="1"/>
      <c r="B30" s="97"/>
      <c r="C30" s="93"/>
      <c r="D30" s="93"/>
      <c r="E30" s="98">
        <f>E26+E29-F29</f>
        <v>35145.43</v>
      </c>
      <c r="F30" s="3" t="s">
        <v>87</v>
      </c>
      <c r="G30" s="99"/>
      <c r="H30" s="97"/>
    </row>
    <row r="31" ht="13.4"/>
    <row r="32" ht="21.4" spans="1:9">
      <c r="A32" s="1"/>
      <c r="B32" s="86">
        <v>44013</v>
      </c>
      <c r="C32" s="87"/>
      <c r="D32" s="88"/>
      <c r="E32" s="89"/>
      <c r="F32" s="90">
        <v>28.12</v>
      </c>
      <c r="G32" s="17" t="s">
        <v>12</v>
      </c>
      <c r="H32" s="91" t="s">
        <v>31</v>
      </c>
      <c r="I32" s="102">
        <v>18920982</v>
      </c>
    </row>
    <row r="33" ht="13.4" spans="1:8">
      <c r="A33" s="1"/>
      <c r="B33" s="92"/>
      <c r="C33" s="93"/>
      <c r="D33" s="93"/>
      <c r="E33" s="94">
        <f>E32</f>
        <v>0</v>
      </c>
      <c r="F33" s="95">
        <f>SUM(F32:F32)</f>
        <v>28.12</v>
      </c>
      <c r="G33" s="96"/>
      <c r="H33" s="97"/>
    </row>
    <row r="34" ht="13.4" spans="1:8">
      <c r="A34" s="1"/>
      <c r="B34" s="97"/>
      <c r="C34" s="93"/>
      <c r="D34" s="93"/>
      <c r="E34" s="98">
        <f>E30+E33-F33</f>
        <v>35117.31</v>
      </c>
      <c r="F34" s="3" t="s">
        <v>88</v>
      </c>
      <c r="G34" s="99"/>
      <c r="H34" s="97"/>
    </row>
    <row r="35" ht="13.4"/>
    <row r="36" ht="21.4" spans="1:9">
      <c r="A36" s="1"/>
      <c r="B36" s="86">
        <v>44021</v>
      </c>
      <c r="C36" s="87"/>
      <c r="D36" s="88"/>
      <c r="E36" s="89"/>
      <c r="F36" s="90">
        <v>20000</v>
      </c>
      <c r="G36" s="17" t="s">
        <v>12</v>
      </c>
      <c r="H36" s="91" t="s">
        <v>43</v>
      </c>
      <c r="I36" s="102">
        <v>19447521</v>
      </c>
    </row>
    <row r="37" ht="13.4" spans="1:8">
      <c r="A37" s="1"/>
      <c r="B37" s="92"/>
      <c r="C37" s="93"/>
      <c r="D37" s="93"/>
      <c r="E37" s="94">
        <f>E36</f>
        <v>0</v>
      </c>
      <c r="F37" s="95">
        <f>SUM(F36:F36)</f>
        <v>20000</v>
      </c>
      <c r="G37" s="96"/>
      <c r="H37" s="97"/>
    </row>
    <row r="38" ht="13.4" spans="1:8">
      <c r="A38" s="1"/>
      <c r="B38" s="97"/>
      <c r="C38" s="93"/>
      <c r="D38" s="93"/>
      <c r="E38" s="98">
        <f>E34+E37-F37</f>
        <v>15117.31</v>
      </c>
      <c r="F38" s="3" t="s">
        <v>89</v>
      </c>
      <c r="G38" s="99"/>
      <c r="H38" s="97"/>
    </row>
    <row r="39" ht="13.4"/>
    <row r="40" ht="21.4" spans="1:9">
      <c r="A40" s="1"/>
      <c r="B40" s="86">
        <v>44041</v>
      </c>
      <c r="C40" s="91"/>
      <c r="D40" s="88"/>
      <c r="E40" s="89"/>
      <c r="F40" s="90">
        <v>42.68</v>
      </c>
      <c r="G40" s="17" t="s">
        <v>12</v>
      </c>
      <c r="H40" s="91" t="s">
        <v>90</v>
      </c>
      <c r="I40" s="102">
        <v>13237679</v>
      </c>
    </row>
    <row r="41" ht="31.75" spans="1:9">
      <c r="A41" s="1"/>
      <c r="B41" s="100"/>
      <c r="C41" s="101"/>
      <c r="D41" s="88"/>
      <c r="E41" s="89"/>
      <c r="F41" s="90">
        <v>570</v>
      </c>
      <c r="G41" s="17" t="s">
        <v>91</v>
      </c>
      <c r="H41" s="91" t="s">
        <v>92</v>
      </c>
      <c r="I41" s="102">
        <v>3</v>
      </c>
    </row>
    <row r="42" ht="13.4" spans="1:8">
      <c r="A42" s="1"/>
      <c r="B42" s="92"/>
      <c r="C42" s="93"/>
      <c r="D42" s="93"/>
      <c r="E42" s="94">
        <f>E40</f>
        <v>0</v>
      </c>
      <c r="F42" s="95">
        <f>SUM(F40:F41)</f>
        <v>612.68</v>
      </c>
      <c r="G42" s="96"/>
      <c r="H42" s="97"/>
    </row>
    <row r="43" ht="13.4" spans="1:8">
      <c r="A43" s="1"/>
      <c r="B43" s="97"/>
      <c r="C43" s="93"/>
      <c r="D43" s="93"/>
      <c r="E43" s="98">
        <f>E38+E42-F42</f>
        <v>14504.63</v>
      </c>
      <c r="F43" s="3" t="s">
        <v>93</v>
      </c>
      <c r="G43" s="99"/>
      <c r="H43" s="97"/>
    </row>
    <row r="44" ht="13.4"/>
    <row r="45" ht="21.4" spans="1:9">
      <c r="A45" s="1"/>
      <c r="B45" s="86">
        <v>44046</v>
      </c>
      <c r="C45" s="87"/>
      <c r="D45" s="88"/>
      <c r="E45" s="89"/>
      <c r="F45" s="90">
        <v>16.71</v>
      </c>
      <c r="G45" s="17" t="s">
        <v>12</v>
      </c>
      <c r="H45" s="91" t="s">
        <v>31</v>
      </c>
      <c r="I45" s="102">
        <v>155933</v>
      </c>
    </row>
    <row r="46" ht="13.4" spans="1:8">
      <c r="A46" s="1"/>
      <c r="B46" s="92"/>
      <c r="C46" s="93"/>
      <c r="D46" s="93"/>
      <c r="E46" s="94">
        <f>E45</f>
        <v>0</v>
      </c>
      <c r="F46" s="95">
        <f>SUM(F45:F45)</f>
        <v>16.71</v>
      </c>
      <c r="G46" s="96"/>
      <c r="H46" s="97"/>
    </row>
    <row r="47" ht="13.4" spans="1:8">
      <c r="A47" s="1"/>
      <c r="B47" s="97"/>
      <c r="C47" s="93"/>
      <c r="D47" s="93"/>
      <c r="E47" s="98">
        <f>E43+E46-F46</f>
        <v>14487.92</v>
      </c>
      <c r="F47" s="3" t="s">
        <v>94</v>
      </c>
      <c r="G47" s="99"/>
      <c r="H47" s="97"/>
    </row>
    <row r="48" ht="13.4"/>
    <row r="49" ht="21.4" spans="1:9">
      <c r="A49" s="1"/>
      <c r="B49" s="86">
        <v>44075</v>
      </c>
      <c r="C49" s="87"/>
      <c r="D49" s="88"/>
      <c r="E49" s="89"/>
      <c r="F49" s="90">
        <v>11.59</v>
      </c>
      <c r="G49" s="17" t="s">
        <v>12</v>
      </c>
      <c r="H49" s="91" t="s">
        <v>31</v>
      </c>
      <c r="I49" s="102">
        <v>5065599</v>
      </c>
    </row>
    <row r="50" ht="13.4" spans="1:8">
      <c r="A50" s="1"/>
      <c r="B50" s="92"/>
      <c r="C50" s="93"/>
      <c r="D50" s="93"/>
      <c r="E50" s="94">
        <f>E49</f>
        <v>0</v>
      </c>
      <c r="F50" s="95">
        <f>SUM(F49:F49)</f>
        <v>11.59</v>
      </c>
      <c r="G50" s="96"/>
      <c r="H50" s="97"/>
    </row>
    <row r="51" ht="13.4" spans="1:8">
      <c r="A51" s="1"/>
      <c r="B51" s="97"/>
      <c r="C51" s="93"/>
      <c r="D51" s="93"/>
      <c r="E51" s="98">
        <f>E47+E50-F50</f>
        <v>14476.33</v>
      </c>
      <c r="F51" s="3" t="s">
        <v>95</v>
      </c>
      <c r="G51" s="99"/>
      <c r="H51" s="97"/>
    </row>
    <row r="52" ht="13.4"/>
    <row r="53" ht="21.4" spans="1:9">
      <c r="A53" s="1"/>
      <c r="B53" s="86">
        <v>44105</v>
      </c>
      <c r="C53" s="87"/>
      <c r="D53" s="88"/>
      <c r="E53" s="89"/>
      <c r="F53" s="90">
        <v>11.58</v>
      </c>
      <c r="G53" s="17" t="s">
        <v>12</v>
      </c>
      <c r="H53" s="91" t="s">
        <v>31</v>
      </c>
      <c r="I53" s="102">
        <v>1</v>
      </c>
    </row>
    <row r="54" ht="13.4" spans="1:8">
      <c r="A54" s="1"/>
      <c r="B54" s="92"/>
      <c r="C54" s="93"/>
      <c r="D54" s="93"/>
      <c r="E54" s="94">
        <f>E53</f>
        <v>0</v>
      </c>
      <c r="F54" s="95">
        <f>SUM(F53:F53)</f>
        <v>11.58</v>
      </c>
      <c r="G54" s="96"/>
      <c r="H54" s="97"/>
    </row>
    <row r="55" ht="13.4" spans="1:8">
      <c r="A55" s="1"/>
      <c r="B55" s="97"/>
      <c r="C55" s="93"/>
      <c r="D55" s="93"/>
      <c r="E55" s="98">
        <f>E51+E54-F54</f>
        <v>14464.75</v>
      </c>
      <c r="F55" s="3" t="s">
        <v>96</v>
      </c>
      <c r="G55" s="99"/>
      <c r="H55" s="97"/>
    </row>
    <row r="56" ht="13.4"/>
    <row r="57" ht="21.4" spans="1:9">
      <c r="A57" s="1"/>
      <c r="B57" s="86">
        <v>44137</v>
      </c>
      <c r="C57" s="87"/>
      <c r="D57" s="88"/>
      <c r="E57" s="89"/>
      <c r="F57" s="90">
        <v>11.57</v>
      </c>
      <c r="G57" s="17" t="s">
        <v>12</v>
      </c>
      <c r="H57" s="91" t="s">
        <v>31</v>
      </c>
      <c r="I57" s="102">
        <v>13</v>
      </c>
    </row>
    <row r="58" ht="13.4" spans="1:8">
      <c r="A58" s="1"/>
      <c r="B58" s="92"/>
      <c r="C58" s="93"/>
      <c r="D58" s="93"/>
      <c r="E58" s="94">
        <f>E57</f>
        <v>0</v>
      </c>
      <c r="F58" s="95">
        <f>SUM(F57:F57)</f>
        <v>11.57</v>
      </c>
      <c r="G58" s="96"/>
      <c r="H58" s="97"/>
    </row>
    <row r="59" ht="13.4" spans="1:8">
      <c r="A59" s="1"/>
      <c r="B59" s="97"/>
      <c r="C59" s="93"/>
      <c r="D59" s="93"/>
      <c r="E59" s="98">
        <f>E55+E58-F58</f>
        <v>14453.18</v>
      </c>
      <c r="F59" s="3" t="s">
        <v>97</v>
      </c>
      <c r="G59" s="99"/>
      <c r="H59" s="97"/>
    </row>
    <row r="60" ht="13.4"/>
    <row r="61" ht="21.4" spans="1:9">
      <c r="A61" s="1"/>
      <c r="B61" s="86">
        <v>44166</v>
      </c>
      <c r="C61" s="87"/>
      <c r="D61" s="88"/>
      <c r="E61" s="89"/>
      <c r="F61" s="90">
        <v>11.56</v>
      </c>
      <c r="G61" s="17" t="s">
        <v>12</v>
      </c>
      <c r="H61" s="91" t="s">
        <v>31</v>
      </c>
      <c r="I61" s="102">
        <v>14</v>
      </c>
    </row>
    <row r="62" ht="13.4" spans="1:8">
      <c r="A62" s="1"/>
      <c r="B62" s="92"/>
      <c r="C62" s="93"/>
      <c r="D62" s="93"/>
      <c r="E62" s="94">
        <f>E61</f>
        <v>0</v>
      </c>
      <c r="F62" s="95">
        <f>SUM(F61:F61)</f>
        <v>11.56</v>
      </c>
      <c r="G62" s="96"/>
      <c r="H62" s="97"/>
    </row>
    <row r="63" ht="13.4" spans="1:8">
      <c r="A63" s="1"/>
      <c r="B63" s="97"/>
      <c r="C63" s="93"/>
      <c r="D63" s="93"/>
      <c r="E63" s="98">
        <f>E59+E62-F62</f>
        <v>14441.62</v>
      </c>
      <c r="F63" s="3" t="s">
        <v>97</v>
      </c>
      <c r="G63" s="99"/>
      <c r="H63" s="97"/>
    </row>
  </sheetData>
  <pageMargins left="0.75" right="0.75" top="1" bottom="1" header="0.5" footer="0.5"/>
  <pageSetup paperSize="9" scale="62" fitToHeight="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  <pageSetUpPr fitToPage="1"/>
  </sheetPr>
  <dimension ref="A1:L2052"/>
  <sheetViews>
    <sheetView zoomScale="110" zoomScaleNormal="110" workbookViewId="0">
      <pane ySplit="1" topLeftCell="A2" activePane="bottomLeft" state="frozen"/>
      <selection/>
      <selection pane="bottomLeft" activeCell="B5" sqref="B5"/>
    </sheetView>
  </sheetViews>
  <sheetFormatPr defaultColWidth="9" defaultRowHeight="12.65"/>
  <cols>
    <col min="1" max="1" width="4" style="1" customWidth="1"/>
    <col min="2" max="2" width="7.45" style="2" customWidth="1"/>
    <col min="3" max="3" width="26.45" style="3" customWidth="1"/>
    <col min="4" max="4" width="20.45" style="3" customWidth="1"/>
    <col min="5" max="5" width="12.45" style="4" customWidth="1"/>
    <col min="6" max="6" width="12" style="3" customWidth="1"/>
    <col min="7" max="7" width="21.27" style="3" customWidth="1"/>
    <col min="8" max="8" width="26.45" style="3" customWidth="1"/>
    <col min="9" max="9" width="7.45" style="3" customWidth="1"/>
    <col min="10" max="12" width="9" style="3" customWidth="1"/>
    <col min="13" max="16384" width="9" style="1"/>
  </cols>
  <sheetData>
    <row r="1" ht="26.65" customHeight="1" spans="2:1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</v>
      </c>
      <c r="H1" s="5" t="s">
        <v>5</v>
      </c>
      <c r="I1" s="5" t="s">
        <v>6</v>
      </c>
      <c r="J1" s="30"/>
      <c r="K1" s="30"/>
      <c r="L1" s="30"/>
    </row>
    <row r="2" spans="2:12">
      <c r="B2" s="6"/>
      <c r="D2" s="7" t="s">
        <v>98</v>
      </c>
      <c r="E2" s="8">
        <v>8915723.12</v>
      </c>
      <c r="F2" s="2"/>
      <c r="G2" s="2"/>
      <c r="H2" s="2"/>
      <c r="I2" s="2"/>
      <c r="J2" s="2"/>
      <c r="K2" s="2"/>
      <c r="L2" s="2"/>
    </row>
    <row r="3" ht="13.4" spans="8:8">
      <c r="H3" s="1"/>
    </row>
    <row r="4" ht="24.65" customHeight="1" spans="2:9">
      <c r="B4" s="9">
        <v>43839</v>
      </c>
      <c r="C4" s="10" t="s">
        <v>99</v>
      </c>
      <c r="D4" s="11" t="s">
        <v>100</v>
      </c>
      <c r="E4" s="12">
        <v>350000</v>
      </c>
      <c r="F4" s="13"/>
      <c r="G4" s="14"/>
      <c r="H4" s="15"/>
      <c r="I4" s="31">
        <v>332</v>
      </c>
    </row>
    <row r="5" ht="22.5" customHeight="1" spans="2:9">
      <c r="B5" s="9">
        <v>43839</v>
      </c>
      <c r="C5" s="10"/>
      <c r="D5" s="11"/>
      <c r="E5" s="16"/>
      <c r="F5" s="13">
        <v>3000</v>
      </c>
      <c r="G5" s="17" t="s">
        <v>101</v>
      </c>
      <c r="H5" s="18" t="s">
        <v>102</v>
      </c>
      <c r="I5" s="31">
        <v>1</v>
      </c>
    </row>
    <row r="6" ht="14.9" customHeight="1" spans="2:12">
      <c r="B6" s="19"/>
      <c r="C6" s="20"/>
      <c r="D6" s="21" t="s">
        <v>103</v>
      </c>
      <c r="E6" s="22">
        <f>SUM(E4:E5)</f>
        <v>350000</v>
      </c>
      <c r="F6" s="23">
        <f>SUM(F4:F5)</f>
        <v>3000</v>
      </c>
      <c r="G6" s="24"/>
      <c r="H6" s="24"/>
      <c r="I6" s="32"/>
      <c r="J6" s="1"/>
      <c r="K6" s="1"/>
      <c r="L6" s="1"/>
    </row>
    <row r="7" ht="13.4" spans="3:12">
      <c r="C7" s="2"/>
      <c r="D7" s="7" t="s">
        <v>104</v>
      </c>
      <c r="E7" s="25">
        <f>E2+E6-F6</f>
        <v>9262723.12</v>
      </c>
      <c r="F7" s="26"/>
      <c r="G7" s="24"/>
      <c r="H7" s="24"/>
      <c r="I7" s="2"/>
      <c r="J7" s="1"/>
      <c r="K7" s="1"/>
      <c r="L7" s="1"/>
    </row>
    <row r="8" ht="13.4" spans="10:12">
      <c r="J8" s="1"/>
      <c r="K8" s="1"/>
      <c r="L8" s="1"/>
    </row>
    <row r="9" ht="28" customHeight="1" spans="2:12">
      <c r="B9" s="9">
        <v>43840</v>
      </c>
      <c r="C9" s="10" t="s">
        <v>105</v>
      </c>
      <c r="D9" s="10" t="s">
        <v>106</v>
      </c>
      <c r="E9" s="12">
        <v>200000</v>
      </c>
      <c r="F9" s="13"/>
      <c r="G9" s="14"/>
      <c r="H9" s="15"/>
      <c r="I9" s="31">
        <v>36962</v>
      </c>
      <c r="J9" s="1"/>
      <c r="K9" s="1"/>
      <c r="L9" s="1"/>
    </row>
    <row r="10" ht="22.5" customHeight="1" spans="2:12">
      <c r="B10" s="9">
        <v>43840</v>
      </c>
      <c r="C10" s="10"/>
      <c r="D10" s="11"/>
      <c r="E10" s="12"/>
      <c r="F10" s="13">
        <v>1489</v>
      </c>
      <c r="G10" s="27" t="s">
        <v>107</v>
      </c>
      <c r="H10" s="17" t="s">
        <v>108</v>
      </c>
      <c r="I10" s="31">
        <v>2</v>
      </c>
      <c r="J10" s="1"/>
      <c r="K10" s="1"/>
      <c r="L10" s="1"/>
    </row>
    <row r="11" ht="31.75" spans="2:12">
      <c r="B11" s="9">
        <v>43840</v>
      </c>
      <c r="C11" s="10"/>
      <c r="D11" s="11"/>
      <c r="E11" s="16"/>
      <c r="F11" s="13">
        <v>26400</v>
      </c>
      <c r="G11" s="17" t="s">
        <v>109</v>
      </c>
      <c r="H11" s="17" t="s">
        <v>110</v>
      </c>
      <c r="I11" s="31">
        <v>3</v>
      </c>
      <c r="J11" s="1"/>
      <c r="K11" s="1"/>
      <c r="L11" s="1"/>
    </row>
    <row r="12" customHeight="1" spans="2:12">
      <c r="B12" s="19"/>
      <c r="C12" s="20"/>
      <c r="D12" s="21" t="s">
        <v>103</v>
      </c>
      <c r="E12" s="22">
        <f>SUM(E9:E11)</f>
        <v>200000</v>
      </c>
      <c r="F12" s="23">
        <f>SUM(F9:F11)</f>
        <v>27889</v>
      </c>
      <c r="G12" s="24"/>
      <c r="H12" s="24"/>
      <c r="I12" s="32"/>
      <c r="J12" s="1"/>
      <c r="K12" s="1"/>
      <c r="L12" s="1"/>
    </row>
    <row r="13" ht="13.4" spans="3:12">
      <c r="C13" s="2"/>
      <c r="D13" s="7" t="s">
        <v>104</v>
      </c>
      <c r="E13" s="25">
        <f>E7+E12-F12</f>
        <v>9434834.12</v>
      </c>
      <c r="F13" s="26"/>
      <c r="G13" s="24"/>
      <c r="H13" s="24"/>
      <c r="I13" s="2"/>
      <c r="J13" s="1"/>
      <c r="K13" s="1"/>
      <c r="L13" s="1"/>
    </row>
    <row r="14" ht="13.4" spans="1:12">
      <c r="A14" s="3"/>
      <c r="B14" s="3"/>
      <c r="D14" s="1"/>
      <c r="E14" s="1"/>
      <c r="F14" s="1"/>
      <c r="G14" s="1"/>
      <c r="H14" s="1"/>
      <c r="I14" s="1"/>
      <c r="J14" s="1"/>
      <c r="K14" s="1"/>
      <c r="L14" s="1"/>
    </row>
    <row r="15" ht="21.4" spans="2:12">
      <c r="B15" s="9">
        <v>43843</v>
      </c>
      <c r="C15" s="10"/>
      <c r="D15" s="10"/>
      <c r="E15" s="12"/>
      <c r="F15" s="17">
        <v>3200</v>
      </c>
      <c r="G15" s="17" t="s">
        <v>12</v>
      </c>
      <c r="H15" s="17" t="s">
        <v>111</v>
      </c>
      <c r="I15" s="31">
        <v>18680231</v>
      </c>
      <c r="J15" s="1"/>
      <c r="K15" s="1"/>
      <c r="L15" s="1"/>
    </row>
    <row r="16" ht="20.25" customHeight="1" spans="2:12">
      <c r="B16" s="9">
        <v>43843</v>
      </c>
      <c r="C16" s="10"/>
      <c r="D16" s="10"/>
      <c r="E16" s="12"/>
      <c r="F16" s="13">
        <v>3888</v>
      </c>
      <c r="G16" s="14" t="s">
        <v>112</v>
      </c>
      <c r="H16" s="15" t="s">
        <v>113</v>
      </c>
      <c r="I16" s="31">
        <v>7</v>
      </c>
      <c r="J16" s="1"/>
      <c r="K16" s="1"/>
      <c r="L16" s="1"/>
    </row>
    <row r="17" ht="42.1" spans="2:12">
      <c r="B17" s="9">
        <v>43843</v>
      </c>
      <c r="C17" s="10"/>
      <c r="D17" s="10"/>
      <c r="E17" s="12"/>
      <c r="F17" s="13">
        <v>22655</v>
      </c>
      <c r="G17" s="27" t="s">
        <v>114</v>
      </c>
      <c r="H17" s="17" t="s">
        <v>115</v>
      </c>
      <c r="I17" s="31">
        <v>6</v>
      </c>
      <c r="J17" s="1"/>
      <c r="K17" s="1"/>
      <c r="L17" s="1"/>
    </row>
    <row r="18" ht="42.1" spans="2:12">
      <c r="B18" s="9">
        <v>43843</v>
      </c>
      <c r="C18" s="10"/>
      <c r="D18" s="10"/>
      <c r="E18" s="12"/>
      <c r="F18" s="13">
        <v>30000</v>
      </c>
      <c r="G18" s="17" t="s">
        <v>116</v>
      </c>
      <c r="H18" s="17" t="s">
        <v>117</v>
      </c>
      <c r="I18" s="31">
        <v>5</v>
      </c>
      <c r="J18" s="1"/>
      <c r="K18" s="1"/>
      <c r="L18" s="1"/>
    </row>
    <row r="19" ht="31.75" spans="2:12">
      <c r="B19" s="9">
        <v>43843</v>
      </c>
      <c r="C19" s="10"/>
      <c r="D19" s="10"/>
      <c r="E19" s="12"/>
      <c r="F19" s="13">
        <v>51030</v>
      </c>
      <c r="G19" s="11" t="s">
        <v>118</v>
      </c>
      <c r="H19" s="17" t="s">
        <v>119</v>
      </c>
      <c r="I19" s="31">
        <v>4</v>
      </c>
      <c r="J19" s="1"/>
      <c r="K19" s="1"/>
      <c r="L19" s="1"/>
    </row>
    <row r="20" ht="13.4" spans="2:12">
      <c r="B20" s="19"/>
      <c r="C20" s="20"/>
      <c r="D20" s="21" t="s">
        <v>103</v>
      </c>
      <c r="E20" s="22">
        <f>SUM(E15:E19)</f>
        <v>0</v>
      </c>
      <c r="F20" s="23">
        <f>SUM(F15:F19)</f>
        <v>110773</v>
      </c>
      <c r="G20" s="24"/>
      <c r="H20" s="24"/>
      <c r="I20" s="32"/>
      <c r="J20" s="1"/>
      <c r="K20" s="1"/>
      <c r="L20" s="1"/>
    </row>
    <row r="21" ht="13.4" spans="3:12">
      <c r="C21" s="2"/>
      <c r="D21" s="7" t="s">
        <v>104</v>
      </c>
      <c r="E21" s="25">
        <f>E13+E20-F20</f>
        <v>9324061.12</v>
      </c>
      <c r="F21" s="26"/>
      <c r="G21" s="24"/>
      <c r="H21" s="24"/>
      <c r="I21" s="2"/>
      <c r="J21" s="1"/>
      <c r="K21" s="1"/>
      <c r="L21" s="1"/>
    </row>
    <row r="22" ht="13.4" spans="1:12">
      <c r="A22" s="3"/>
      <c r="B22" s="3"/>
      <c r="D22" s="1"/>
      <c r="E22" s="1"/>
      <c r="F22" s="1"/>
      <c r="G22" s="1"/>
      <c r="H22" s="1"/>
      <c r="I22" s="1"/>
      <c r="J22" s="1"/>
      <c r="K22" s="1"/>
      <c r="L22" s="1"/>
    </row>
    <row r="23" ht="37.75" customHeight="1" spans="2:12">
      <c r="B23" s="9">
        <v>43844</v>
      </c>
      <c r="C23" s="10" t="s">
        <v>120</v>
      </c>
      <c r="D23" s="11" t="s">
        <v>100</v>
      </c>
      <c r="E23" s="12">
        <v>50000</v>
      </c>
      <c r="F23" s="17"/>
      <c r="G23" s="17"/>
      <c r="H23" s="17"/>
      <c r="I23" s="31">
        <v>673</v>
      </c>
      <c r="J23" s="1"/>
      <c r="K23" s="1"/>
      <c r="L23" s="1"/>
    </row>
    <row r="24" ht="31.75" spans="2:12">
      <c r="B24" s="9">
        <v>43844</v>
      </c>
      <c r="C24" s="10" t="s">
        <v>121</v>
      </c>
      <c r="D24" s="10" t="s">
        <v>122</v>
      </c>
      <c r="E24" s="12">
        <v>115000</v>
      </c>
      <c r="F24" s="13"/>
      <c r="G24" s="14"/>
      <c r="H24" s="15"/>
      <c r="I24" s="31">
        <v>21</v>
      </c>
      <c r="J24" s="1"/>
      <c r="K24" s="1"/>
      <c r="L24" s="1"/>
    </row>
    <row r="25" ht="22.4" customHeight="1" spans="2:12">
      <c r="B25" s="9">
        <v>43844</v>
      </c>
      <c r="C25" s="10"/>
      <c r="D25" s="10"/>
      <c r="E25" s="12"/>
      <c r="F25" s="13">
        <v>3653.01</v>
      </c>
      <c r="G25" s="27" t="s">
        <v>107</v>
      </c>
      <c r="H25" s="18" t="s">
        <v>123</v>
      </c>
      <c r="I25" s="31">
        <v>8</v>
      </c>
      <c r="J25" s="1"/>
      <c r="K25" s="1"/>
      <c r="L25" s="1"/>
    </row>
    <row r="26" ht="13.4" spans="2:12">
      <c r="B26" s="19"/>
      <c r="C26" s="20"/>
      <c r="D26" s="21" t="s">
        <v>103</v>
      </c>
      <c r="E26" s="22">
        <f>SUM(E23:E25)</f>
        <v>165000</v>
      </c>
      <c r="F26" s="23">
        <f>SUM(F23:F25)</f>
        <v>3653.01</v>
      </c>
      <c r="G26" s="24"/>
      <c r="H26" s="24"/>
      <c r="I26" s="32"/>
      <c r="J26" s="1"/>
      <c r="K26" s="1"/>
      <c r="L26" s="1"/>
    </row>
    <row r="27" ht="13.4" spans="3:12">
      <c r="C27" s="2"/>
      <c r="D27" s="7" t="s">
        <v>104</v>
      </c>
      <c r="E27" s="25">
        <f>E21+E26-F26</f>
        <v>9485408.11</v>
      </c>
      <c r="F27" s="26"/>
      <c r="G27" s="24"/>
      <c r="H27" s="24"/>
      <c r="I27" s="2"/>
      <c r="J27" s="1"/>
      <c r="K27" s="1"/>
      <c r="L27" s="1"/>
    </row>
    <row r="28" customHeight="1" spans="1:12">
      <c r="A28" s="3"/>
      <c r="B28" s="3"/>
      <c r="D28" s="1"/>
      <c r="E28" s="1"/>
      <c r="F28" s="1"/>
      <c r="G28" s="1"/>
      <c r="H28" s="1"/>
      <c r="I28" s="1"/>
      <c r="J28" s="1"/>
      <c r="K28" s="1"/>
      <c r="L28" s="1"/>
    </row>
    <row r="29" ht="37.75" customHeight="1" spans="2:12">
      <c r="B29" s="9">
        <v>43845</v>
      </c>
      <c r="C29" s="10"/>
      <c r="D29" s="11"/>
      <c r="E29" s="12"/>
      <c r="F29" s="17">
        <v>2000</v>
      </c>
      <c r="G29" s="17" t="s">
        <v>12</v>
      </c>
      <c r="H29" s="17" t="s">
        <v>124</v>
      </c>
      <c r="I29" s="31">
        <v>17466801</v>
      </c>
      <c r="J29" s="1"/>
      <c r="K29" s="1"/>
      <c r="L29" s="1"/>
    </row>
    <row r="30" ht="37.75" customHeight="1" spans="2:12">
      <c r="B30" s="9">
        <v>43845</v>
      </c>
      <c r="C30" s="10"/>
      <c r="D30" s="11"/>
      <c r="E30" s="12"/>
      <c r="F30" s="17">
        <v>2000</v>
      </c>
      <c r="G30" s="17" t="s">
        <v>12</v>
      </c>
      <c r="H30" s="17" t="s">
        <v>124</v>
      </c>
      <c r="I30" s="31">
        <v>17466846</v>
      </c>
      <c r="J30" s="1"/>
      <c r="K30" s="1"/>
      <c r="L30" s="1"/>
    </row>
    <row r="31" ht="21.4" spans="2:12">
      <c r="B31" s="9">
        <v>43845</v>
      </c>
      <c r="C31" s="10"/>
      <c r="D31" s="10"/>
      <c r="E31" s="12"/>
      <c r="F31" s="13">
        <v>14900.04</v>
      </c>
      <c r="G31" s="27" t="s">
        <v>125</v>
      </c>
      <c r="H31" s="28" t="s">
        <v>126</v>
      </c>
      <c r="I31" s="31">
        <v>9</v>
      </c>
      <c r="J31" s="1"/>
      <c r="K31" s="1"/>
      <c r="L31" s="1"/>
    </row>
    <row r="32" ht="31.75" spans="2:12">
      <c r="B32" s="9">
        <v>43845</v>
      </c>
      <c r="C32" s="10"/>
      <c r="D32" s="10"/>
      <c r="E32" s="12"/>
      <c r="F32" s="13">
        <v>600000</v>
      </c>
      <c r="G32" s="17" t="s">
        <v>12</v>
      </c>
      <c r="H32" s="17" t="s">
        <v>127</v>
      </c>
      <c r="I32" s="31">
        <v>367717</v>
      </c>
      <c r="J32" s="1"/>
      <c r="K32" s="1"/>
      <c r="L32" s="1"/>
    </row>
    <row r="33" ht="13.4" spans="2:12">
      <c r="B33" s="19"/>
      <c r="C33" s="20"/>
      <c r="D33" s="21" t="s">
        <v>103</v>
      </c>
      <c r="E33" s="22">
        <f>SUM(E29:E32)</f>
        <v>0</v>
      </c>
      <c r="F33" s="23">
        <f>SUM(F29:F32)</f>
        <v>618900.04</v>
      </c>
      <c r="G33" s="24"/>
      <c r="H33" s="24"/>
      <c r="I33" s="32"/>
      <c r="J33" s="1"/>
      <c r="K33" s="1"/>
      <c r="L33" s="1"/>
    </row>
    <row r="34" ht="13.4" spans="3:12">
      <c r="C34" s="2"/>
      <c r="D34" s="7" t="s">
        <v>104</v>
      </c>
      <c r="E34" s="25">
        <f>E27+E33-F33</f>
        <v>8866508.07</v>
      </c>
      <c r="F34" s="26"/>
      <c r="G34" s="24"/>
      <c r="H34" s="24"/>
      <c r="I34" s="2"/>
      <c r="J34" s="1"/>
      <c r="K34" s="1"/>
      <c r="L34" s="1"/>
    </row>
    <row r="35" ht="13.4" spans="1:12">
      <c r="A35" s="3"/>
      <c r="B35" s="3"/>
      <c r="D35" s="1"/>
      <c r="E35" s="1"/>
      <c r="F35" s="1"/>
      <c r="G35" s="1"/>
      <c r="H35" s="1"/>
      <c r="I35" s="1"/>
      <c r="J35" s="1"/>
      <c r="K35" s="1"/>
      <c r="L35" s="1"/>
    </row>
    <row r="36" ht="31.75" spans="2:12">
      <c r="B36" s="9">
        <v>43846</v>
      </c>
      <c r="C36" s="10" t="s">
        <v>128</v>
      </c>
      <c r="D36" s="11" t="s">
        <v>129</v>
      </c>
      <c r="E36" s="12">
        <v>200000</v>
      </c>
      <c r="F36" s="17"/>
      <c r="G36" s="17"/>
      <c r="H36" s="17"/>
      <c r="I36" s="31">
        <v>42</v>
      </c>
      <c r="J36" s="1"/>
      <c r="K36" s="1"/>
      <c r="L36" s="1"/>
    </row>
    <row r="37" ht="29.9" customHeight="1" spans="2:12">
      <c r="B37" s="9">
        <v>43846</v>
      </c>
      <c r="C37" s="10"/>
      <c r="D37" s="11"/>
      <c r="E37" s="12"/>
      <c r="F37" s="17">
        <v>10198.81</v>
      </c>
      <c r="G37" s="17" t="s">
        <v>130</v>
      </c>
      <c r="H37" s="29" t="s">
        <v>131</v>
      </c>
      <c r="I37" s="31">
        <v>13</v>
      </c>
      <c r="J37" s="1"/>
      <c r="K37" s="1"/>
      <c r="L37" s="1"/>
    </row>
    <row r="38" ht="19" customHeight="1" spans="2:12">
      <c r="B38" s="9">
        <v>43846</v>
      </c>
      <c r="C38" s="10"/>
      <c r="D38" s="11"/>
      <c r="E38" s="12"/>
      <c r="F38" s="17">
        <v>11448.5</v>
      </c>
      <c r="G38" s="17" t="s">
        <v>132</v>
      </c>
      <c r="H38" s="18" t="s">
        <v>133</v>
      </c>
      <c r="I38" s="31">
        <v>11</v>
      </c>
      <c r="J38" s="1"/>
      <c r="K38" s="1"/>
      <c r="L38" s="1"/>
    </row>
    <row r="39" ht="25.9" customHeight="1" spans="2:12">
      <c r="B39" s="9">
        <v>43846</v>
      </c>
      <c r="C39" s="10"/>
      <c r="D39" s="11"/>
      <c r="E39" s="12"/>
      <c r="F39" s="17">
        <v>22602</v>
      </c>
      <c r="G39" s="17" t="s">
        <v>134</v>
      </c>
      <c r="H39" s="18" t="s">
        <v>135</v>
      </c>
      <c r="I39" s="31">
        <v>14</v>
      </c>
      <c r="J39" s="1"/>
      <c r="K39" s="1"/>
      <c r="L39" s="1"/>
    </row>
    <row r="40" ht="21.4" spans="2:12">
      <c r="B40" s="9">
        <v>43846</v>
      </c>
      <c r="C40" s="10"/>
      <c r="D40" s="10"/>
      <c r="E40" s="12"/>
      <c r="F40" s="13">
        <v>37902.38</v>
      </c>
      <c r="G40" s="17" t="s">
        <v>130</v>
      </c>
      <c r="H40" s="18" t="s">
        <v>136</v>
      </c>
      <c r="I40" s="31">
        <v>12</v>
      </c>
      <c r="J40" s="1"/>
      <c r="K40" s="1"/>
      <c r="L40" s="1"/>
    </row>
    <row r="41" ht="35.15" customHeight="1" spans="2:12">
      <c r="B41" s="9">
        <v>43846</v>
      </c>
      <c r="C41" s="10"/>
      <c r="D41" s="10"/>
      <c r="E41" s="12"/>
      <c r="F41" s="13">
        <v>142022</v>
      </c>
      <c r="G41" s="17" t="s">
        <v>137</v>
      </c>
      <c r="H41" s="17" t="s">
        <v>138</v>
      </c>
      <c r="I41" s="31">
        <v>10</v>
      </c>
      <c r="J41" s="1"/>
      <c r="K41" s="1"/>
      <c r="L41" s="1"/>
    </row>
    <row r="42" ht="14.9" customHeight="1" spans="2:12">
      <c r="B42" s="19"/>
      <c r="C42" s="20"/>
      <c r="D42" s="21" t="s">
        <v>103</v>
      </c>
      <c r="E42" s="22">
        <f>SUM(E36:E41)</f>
        <v>200000</v>
      </c>
      <c r="F42" s="23">
        <f>SUM(F36:F41)</f>
        <v>224173.69</v>
      </c>
      <c r="G42" s="24"/>
      <c r="H42" s="24"/>
      <c r="I42" s="32"/>
      <c r="J42" s="1"/>
      <c r="K42" s="1"/>
      <c r="L42" s="1"/>
    </row>
    <row r="43" ht="11.9" customHeight="1" spans="3:12">
      <c r="C43" s="2"/>
      <c r="D43" s="7" t="s">
        <v>104</v>
      </c>
      <c r="E43" s="25">
        <f>E34+E42-F42</f>
        <v>8842334.38</v>
      </c>
      <c r="F43" s="26"/>
      <c r="G43" s="24"/>
      <c r="H43" s="24"/>
      <c r="I43" s="2"/>
      <c r="J43" s="1"/>
      <c r="K43" s="1"/>
      <c r="L43" s="1"/>
    </row>
    <row r="44" ht="14.9" customHeight="1" spans="1:12">
      <c r="A44" s="3"/>
      <c r="B44" s="3"/>
      <c r="D44" s="1"/>
      <c r="E44" s="1"/>
      <c r="F44" s="1"/>
      <c r="G44" s="1"/>
      <c r="H44" s="1"/>
      <c r="I44" s="1"/>
      <c r="J44" s="1"/>
      <c r="K44" s="1"/>
      <c r="L44" s="1"/>
    </row>
    <row r="45" ht="31.75" spans="2:12">
      <c r="B45" s="9">
        <v>43847</v>
      </c>
      <c r="C45" s="10" t="s">
        <v>139</v>
      </c>
      <c r="D45" s="11" t="s">
        <v>140</v>
      </c>
      <c r="E45" s="12">
        <v>160000</v>
      </c>
      <c r="F45" s="17"/>
      <c r="G45" s="17"/>
      <c r="H45" s="17"/>
      <c r="I45" s="31">
        <v>31</v>
      </c>
      <c r="J45" s="1"/>
      <c r="K45" s="1"/>
      <c r="L45" s="1"/>
    </row>
    <row r="46" ht="22.4" customHeight="1" spans="2:12">
      <c r="B46" s="9">
        <v>43847</v>
      </c>
      <c r="C46" s="10"/>
      <c r="D46" s="11"/>
      <c r="E46" s="12"/>
      <c r="F46" s="17">
        <v>1580</v>
      </c>
      <c r="G46" s="17" t="s">
        <v>141</v>
      </c>
      <c r="H46" s="18" t="s">
        <v>142</v>
      </c>
      <c r="I46" s="31">
        <v>15</v>
      </c>
      <c r="J46" s="1"/>
      <c r="K46" s="1"/>
      <c r="L46" s="1"/>
    </row>
    <row r="47" ht="42.1" spans="2:12">
      <c r="B47" s="9">
        <v>43847</v>
      </c>
      <c r="C47" s="10"/>
      <c r="D47" s="11"/>
      <c r="E47" s="12"/>
      <c r="F47" s="17">
        <v>24000</v>
      </c>
      <c r="G47" s="17" t="s">
        <v>116</v>
      </c>
      <c r="H47" s="17" t="s">
        <v>143</v>
      </c>
      <c r="I47" s="31">
        <v>17</v>
      </c>
      <c r="J47" s="1"/>
      <c r="K47" s="1"/>
      <c r="L47" s="1"/>
    </row>
    <row r="48" ht="31.75" spans="2:12">
      <c r="B48" s="9">
        <v>43847</v>
      </c>
      <c r="C48" s="10"/>
      <c r="D48" s="11"/>
      <c r="E48" s="12"/>
      <c r="F48" s="17">
        <v>50000</v>
      </c>
      <c r="G48" s="17" t="s">
        <v>144</v>
      </c>
      <c r="H48" s="18" t="s">
        <v>145</v>
      </c>
      <c r="I48" s="31">
        <v>16</v>
      </c>
      <c r="J48" s="1"/>
      <c r="K48" s="1"/>
      <c r="L48" s="1"/>
    </row>
    <row r="49" ht="13.4" spans="2:12">
      <c r="B49" s="19"/>
      <c r="C49" s="20"/>
      <c r="D49" s="21" t="s">
        <v>103</v>
      </c>
      <c r="E49" s="22">
        <f>SUM(E45:E48)</f>
        <v>160000</v>
      </c>
      <c r="F49" s="23">
        <f>SUM(F45:F48)</f>
        <v>75580</v>
      </c>
      <c r="G49" s="24"/>
      <c r="H49" s="24"/>
      <c r="I49" s="32"/>
      <c r="J49" s="1"/>
      <c r="K49" s="1"/>
      <c r="L49" s="1"/>
    </row>
    <row r="50" ht="13.4" spans="3:12">
      <c r="C50" s="2"/>
      <c r="D50" s="7" t="s">
        <v>104</v>
      </c>
      <c r="E50" s="25">
        <f>E43+E49-F49</f>
        <v>8926754.38</v>
      </c>
      <c r="F50" s="26"/>
      <c r="G50" s="24"/>
      <c r="H50" s="24"/>
      <c r="I50" s="2"/>
      <c r="J50" s="1"/>
      <c r="K50" s="1"/>
      <c r="L50" s="1"/>
    </row>
    <row r="51" ht="13.4" spans="1:12">
      <c r="A51" s="3"/>
      <c r="B51" s="3"/>
      <c r="D51" s="1"/>
      <c r="E51" s="1"/>
      <c r="F51" s="1"/>
      <c r="G51" s="1"/>
      <c r="H51" s="1"/>
      <c r="I51" s="1"/>
      <c r="J51" s="1"/>
      <c r="K51" s="1"/>
      <c r="L51" s="1"/>
    </row>
    <row r="52" ht="25.4" customHeight="1" spans="2:12">
      <c r="B52" s="9">
        <v>43850</v>
      </c>
      <c r="C52" s="10"/>
      <c r="D52" s="11"/>
      <c r="E52" s="12"/>
      <c r="F52" s="17">
        <v>19967</v>
      </c>
      <c r="G52" s="17" t="s">
        <v>146</v>
      </c>
      <c r="H52" s="18" t="s">
        <v>147</v>
      </c>
      <c r="I52" s="31">
        <v>22</v>
      </c>
      <c r="J52" s="1"/>
      <c r="K52" s="1"/>
      <c r="L52" s="1"/>
    </row>
    <row r="53" ht="42.1" spans="2:12">
      <c r="B53" s="9">
        <v>43850</v>
      </c>
      <c r="C53" s="10"/>
      <c r="D53" s="11"/>
      <c r="E53" s="12"/>
      <c r="F53" s="17">
        <v>20000</v>
      </c>
      <c r="G53" s="17" t="s">
        <v>148</v>
      </c>
      <c r="H53" s="17" t="s">
        <v>149</v>
      </c>
      <c r="I53" s="31">
        <v>19</v>
      </c>
      <c r="J53" s="1"/>
      <c r="K53" s="1"/>
      <c r="L53" s="1"/>
    </row>
    <row r="54" ht="42.1" spans="2:12">
      <c r="B54" s="9">
        <v>43850</v>
      </c>
      <c r="C54" s="10"/>
      <c r="D54" s="11"/>
      <c r="E54" s="12"/>
      <c r="F54" s="17">
        <v>20000</v>
      </c>
      <c r="G54" s="17" t="s">
        <v>150</v>
      </c>
      <c r="H54" s="17" t="s">
        <v>149</v>
      </c>
      <c r="I54" s="31">
        <v>18</v>
      </c>
      <c r="J54" s="1"/>
      <c r="K54" s="1"/>
      <c r="L54" s="1"/>
    </row>
    <row r="55" ht="31.75" spans="2:12">
      <c r="B55" s="9">
        <v>43850</v>
      </c>
      <c r="C55" s="10"/>
      <c r="D55" s="11"/>
      <c r="E55" s="12"/>
      <c r="F55" s="17">
        <v>60000</v>
      </c>
      <c r="G55" s="17" t="s">
        <v>151</v>
      </c>
      <c r="H55" s="18" t="s">
        <v>152</v>
      </c>
      <c r="I55" s="31">
        <v>21</v>
      </c>
      <c r="J55" s="1"/>
      <c r="K55" s="1"/>
      <c r="L55" s="1"/>
    </row>
    <row r="56" ht="35.15" customHeight="1" spans="2:12">
      <c r="B56" s="9">
        <v>43850</v>
      </c>
      <c r="C56" s="10"/>
      <c r="D56" s="11"/>
      <c r="E56" s="12"/>
      <c r="F56" s="17">
        <v>310805.2</v>
      </c>
      <c r="G56" s="17" t="s">
        <v>12</v>
      </c>
      <c r="H56" s="18" t="s">
        <v>153</v>
      </c>
      <c r="I56" s="31">
        <v>20</v>
      </c>
      <c r="J56" s="1"/>
      <c r="K56" s="1"/>
      <c r="L56" s="1"/>
    </row>
    <row r="57" ht="13.4" spans="2:12">
      <c r="B57" s="19"/>
      <c r="C57" s="20"/>
      <c r="D57" s="21" t="s">
        <v>103</v>
      </c>
      <c r="E57" s="22">
        <f>SUM(E52:E56)</f>
        <v>0</v>
      </c>
      <c r="F57" s="23">
        <f>SUM(F52:F56)</f>
        <v>430772.2</v>
      </c>
      <c r="G57" s="24"/>
      <c r="H57" s="24"/>
      <c r="I57" s="32"/>
      <c r="J57" s="1"/>
      <c r="K57" s="1"/>
      <c r="L57" s="1"/>
    </row>
    <row r="58" ht="13.4" spans="3:12">
      <c r="C58" s="2"/>
      <c r="D58" s="7" t="s">
        <v>104</v>
      </c>
      <c r="E58" s="25">
        <f>E50+E57-F57</f>
        <v>8495982.18</v>
      </c>
      <c r="F58" s="26"/>
      <c r="G58" s="24"/>
      <c r="H58" s="24"/>
      <c r="I58" s="2"/>
      <c r="J58" s="1"/>
      <c r="K58" s="1"/>
      <c r="L58" s="1"/>
    </row>
    <row r="59" ht="13.4" spans="1:12">
      <c r="A59" s="3"/>
      <c r="B59" s="3"/>
      <c r="D59" s="1"/>
      <c r="E59" s="1"/>
      <c r="F59" s="1"/>
      <c r="G59" s="1"/>
      <c r="H59" s="1"/>
      <c r="I59" s="1"/>
      <c r="J59" s="1"/>
      <c r="K59" s="1"/>
      <c r="L59" s="1"/>
    </row>
    <row r="60" ht="45.75" customHeight="1" spans="2:12">
      <c r="B60" s="9">
        <v>43851</v>
      </c>
      <c r="C60" s="10"/>
      <c r="D60" s="11"/>
      <c r="E60" s="12"/>
      <c r="F60" s="17">
        <v>22000</v>
      </c>
      <c r="G60" s="17" t="s">
        <v>154</v>
      </c>
      <c r="H60" s="17" t="s">
        <v>155</v>
      </c>
      <c r="I60" s="31">
        <v>23</v>
      </c>
      <c r="J60" s="1"/>
      <c r="K60" s="1"/>
      <c r="L60" s="1"/>
    </row>
    <row r="61" ht="14.9" customHeight="1" spans="2:12">
      <c r="B61" s="19"/>
      <c r="C61" s="20"/>
      <c r="D61" s="21" t="s">
        <v>103</v>
      </c>
      <c r="E61" s="22">
        <f>SUM(E60:E60)</f>
        <v>0</v>
      </c>
      <c r="F61" s="23">
        <f>SUM(F60:F60)</f>
        <v>22000</v>
      </c>
      <c r="G61" s="24"/>
      <c r="H61" s="24"/>
      <c r="I61" s="32"/>
      <c r="J61" s="1"/>
      <c r="K61" s="1"/>
      <c r="L61" s="1"/>
    </row>
    <row r="62" ht="13.5" customHeight="1" spans="3:12">
      <c r="C62" s="2"/>
      <c r="D62" s="7" t="s">
        <v>104</v>
      </c>
      <c r="E62" s="25">
        <f>E58+E61-F61</f>
        <v>8473982.18</v>
      </c>
      <c r="F62" s="26"/>
      <c r="G62" s="24"/>
      <c r="H62" s="24"/>
      <c r="I62" s="2"/>
      <c r="J62" s="1"/>
      <c r="K62" s="1"/>
      <c r="L62" s="1"/>
    </row>
    <row r="63" ht="13.4" spans="1:12">
      <c r="A63" s="3"/>
      <c r="B63" s="3"/>
      <c r="D63" s="1"/>
      <c r="E63" s="1"/>
      <c r="F63" s="1"/>
      <c r="G63" s="1"/>
      <c r="H63" s="1"/>
      <c r="I63" s="1"/>
      <c r="J63" s="1"/>
      <c r="K63" s="1"/>
      <c r="L63" s="1"/>
    </row>
    <row r="64" ht="19" customHeight="1" spans="2:12">
      <c r="B64" s="9">
        <v>43852</v>
      </c>
      <c r="C64" s="10"/>
      <c r="D64" s="11"/>
      <c r="E64" s="12"/>
      <c r="F64" s="17">
        <v>4000</v>
      </c>
      <c r="G64" s="17" t="s">
        <v>156</v>
      </c>
      <c r="H64" s="17" t="s">
        <v>157</v>
      </c>
      <c r="I64" s="31">
        <v>24</v>
      </c>
      <c r="J64" s="1"/>
      <c r="K64" s="1"/>
      <c r="L64" s="1"/>
    </row>
    <row r="65" ht="25.9" customHeight="1" spans="2:12">
      <c r="B65" s="9">
        <v>43852</v>
      </c>
      <c r="C65" s="10"/>
      <c r="D65" s="11"/>
      <c r="E65" s="12"/>
      <c r="F65" s="17">
        <v>38332.66</v>
      </c>
      <c r="G65" s="17" t="s">
        <v>158</v>
      </c>
      <c r="H65" s="18" t="s">
        <v>159</v>
      </c>
      <c r="I65" s="31">
        <v>25</v>
      </c>
      <c r="J65" s="1"/>
      <c r="K65" s="1"/>
      <c r="L65" s="1"/>
    </row>
    <row r="66" ht="13.4" spans="2:12">
      <c r="B66" s="19"/>
      <c r="C66" s="20"/>
      <c r="D66" s="21" t="s">
        <v>103</v>
      </c>
      <c r="E66" s="22">
        <f>SUM(E64:E65)</f>
        <v>0</v>
      </c>
      <c r="F66" s="23">
        <f>SUM(F64:F65)</f>
        <v>42332.66</v>
      </c>
      <c r="G66" s="24"/>
      <c r="H66" s="24"/>
      <c r="I66" s="32"/>
      <c r="J66" s="1"/>
      <c r="K66" s="1"/>
      <c r="L66" s="1"/>
    </row>
    <row r="67" ht="13.4" spans="3:12">
      <c r="C67" s="2"/>
      <c r="D67" s="7" t="s">
        <v>104</v>
      </c>
      <c r="E67" s="25">
        <f>E62+E66-F66</f>
        <v>8431649.52</v>
      </c>
      <c r="F67" s="26"/>
      <c r="G67" s="24"/>
      <c r="H67" s="24"/>
      <c r="I67" s="2"/>
      <c r="J67" s="1"/>
      <c r="K67" s="1"/>
      <c r="L67" s="1"/>
    </row>
    <row r="68" ht="13.4" spans="1:12">
      <c r="A68" s="3"/>
      <c r="B68" s="3"/>
      <c r="D68" s="1"/>
      <c r="E68" s="1"/>
      <c r="F68" s="1"/>
      <c r="G68" s="1"/>
      <c r="H68" s="1"/>
      <c r="I68" s="1"/>
      <c r="J68" s="1"/>
      <c r="K68" s="1"/>
      <c r="L68" s="1"/>
    </row>
    <row r="69" ht="31.75" spans="2:12">
      <c r="B69" s="9">
        <v>43853</v>
      </c>
      <c r="C69" s="10" t="s">
        <v>160</v>
      </c>
      <c r="D69" s="11" t="s">
        <v>161</v>
      </c>
      <c r="E69" s="12">
        <v>40500</v>
      </c>
      <c r="F69" s="17"/>
      <c r="G69" s="17"/>
      <c r="H69" s="18"/>
      <c r="I69" s="31">
        <v>17</v>
      </c>
      <c r="J69" s="1"/>
      <c r="K69" s="1"/>
      <c r="L69" s="1"/>
    </row>
    <row r="70" ht="24.65" customHeight="1" spans="2:12">
      <c r="B70" s="9">
        <v>43853</v>
      </c>
      <c r="C70" s="17" t="s">
        <v>162</v>
      </c>
      <c r="D70" s="11" t="s">
        <v>163</v>
      </c>
      <c r="E70" s="12">
        <v>6183430</v>
      </c>
      <c r="F70" s="17"/>
      <c r="G70" s="17"/>
      <c r="H70" s="17"/>
      <c r="I70" s="31">
        <v>93</v>
      </c>
      <c r="J70" s="1"/>
      <c r="K70" s="1"/>
      <c r="L70" s="1"/>
    </row>
    <row r="71" ht="30.65" customHeight="1" spans="2:12">
      <c r="B71" s="9">
        <v>43853</v>
      </c>
      <c r="C71" s="10"/>
      <c r="D71" s="11"/>
      <c r="E71" s="12"/>
      <c r="F71" s="17">
        <v>59770</v>
      </c>
      <c r="G71" s="17" t="s">
        <v>164</v>
      </c>
      <c r="H71" s="18" t="s">
        <v>165</v>
      </c>
      <c r="I71" s="31">
        <v>27</v>
      </c>
      <c r="J71" s="1"/>
      <c r="K71" s="1"/>
      <c r="L71" s="1"/>
    </row>
    <row r="72" ht="30.65" customHeight="1" spans="2:12">
      <c r="B72" s="9">
        <v>43853</v>
      </c>
      <c r="C72" s="10"/>
      <c r="D72" s="11"/>
      <c r="E72" s="12"/>
      <c r="F72" s="17">
        <v>400000</v>
      </c>
      <c r="G72" s="17" t="s">
        <v>12</v>
      </c>
      <c r="H72" s="18" t="s">
        <v>166</v>
      </c>
      <c r="I72" s="31">
        <v>26</v>
      </c>
      <c r="J72" s="1"/>
      <c r="K72" s="1"/>
      <c r="L72" s="1"/>
    </row>
    <row r="73" ht="13.4" spans="2:12">
      <c r="B73" s="19"/>
      <c r="C73" s="20"/>
      <c r="D73" s="21" t="s">
        <v>103</v>
      </c>
      <c r="E73" s="22">
        <f>SUM(E69:E72)</f>
        <v>6223930</v>
      </c>
      <c r="F73" s="23">
        <f>SUM(F69:F72)</f>
        <v>459770</v>
      </c>
      <c r="G73" s="24"/>
      <c r="H73" s="24"/>
      <c r="I73" s="32"/>
      <c r="J73" s="1"/>
      <c r="K73" s="1"/>
      <c r="L73" s="1"/>
    </row>
    <row r="74" ht="13.4" spans="3:12">
      <c r="C74" s="2"/>
      <c r="D74" s="7" t="s">
        <v>104</v>
      </c>
      <c r="E74" s="25">
        <f>E67+E73-F73</f>
        <v>14195809.52</v>
      </c>
      <c r="F74" s="26"/>
      <c r="G74" s="24"/>
      <c r="H74" s="24"/>
      <c r="I74" s="2"/>
      <c r="J74" s="1"/>
      <c r="K74" s="1"/>
      <c r="L74" s="1"/>
    </row>
    <row r="75" ht="16.15" customHeight="1" spans="1:12">
      <c r="A75" s="3"/>
      <c r="B75" s="3"/>
      <c r="D75" s="1"/>
      <c r="E75" s="1"/>
      <c r="F75" s="1"/>
      <c r="G75" s="1"/>
      <c r="H75" s="1"/>
      <c r="I75" s="1"/>
      <c r="J75" s="1"/>
      <c r="K75" s="1"/>
      <c r="L75" s="1"/>
    </row>
    <row r="76" ht="31.75" spans="2:12">
      <c r="B76" s="9">
        <v>43854</v>
      </c>
      <c r="C76" s="10" t="s">
        <v>167</v>
      </c>
      <c r="D76" s="17" t="s">
        <v>12</v>
      </c>
      <c r="E76" s="12">
        <v>13617.49</v>
      </c>
      <c r="F76" s="17"/>
      <c r="G76" s="17"/>
      <c r="H76" s="18"/>
      <c r="I76" s="31">
        <v>23341650</v>
      </c>
      <c r="J76" s="1"/>
      <c r="K76" s="1"/>
      <c r="L76" s="1"/>
    </row>
    <row r="77" ht="23.15" customHeight="1" spans="2:12">
      <c r="B77" s="9">
        <v>43854</v>
      </c>
      <c r="C77" s="17"/>
      <c r="D77" s="11"/>
      <c r="E77" s="12"/>
      <c r="F77" s="17">
        <v>10850</v>
      </c>
      <c r="G77" s="17" t="s">
        <v>168</v>
      </c>
      <c r="H77" s="18" t="s">
        <v>169</v>
      </c>
      <c r="I77" s="31">
        <v>31</v>
      </c>
      <c r="J77" s="1"/>
      <c r="K77" s="1"/>
      <c r="L77" s="1"/>
    </row>
    <row r="78" ht="42.1" spans="2:12">
      <c r="B78" s="9">
        <v>43854</v>
      </c>
      <c r="C78" s="17"/>
      <c r="D78" s="11"/>
      <c r="E78" s="12"/>
      <c r="F78" s="17">
        <v>22000</v>
      </c>
      <c r="G78" s="17" t="s">
        <v>154</v>
      </c>
      <c r="H78" s="17" t="s">
        <v>170</v>
      </c>
      <c r="I78" s="31">
        <v>39</v>
      </c>
      <c r="J78" s="1"/>
      <c r="K78" s="1"/>
      <c r="L78" s="1"/>
    </row>
    <row r="79" ht="22.4" customHeight="1" spans="2:12">
      <c r="B79" s="9">
        <v>43854</v>
      </c>
      <c r="C79" s="17"/>
      <c r="D79" s="11"/>
      <c r="E79" s="12"/>
      <c r="F79" s="17">
        <v>33673</v>
      </c>
      <c r="G79" s="17" t="s">
        <v>171</v>
      </c>
      <c r="H79" s="18" t="s">
        <v>172</v>
      </c>
      <c r="I79" s="31">
        <v>30</v>
      </c>
      <c r="J79" s="1"/>
      <c r="K79" s="1"/>
      <c r="L79" s="1"/>
    </row>
    <row r="80" ht="21.75" customHeight="1" spans="2:12">
      <c r="B80" s="9">
        <v>43854</v>
      </c>
      <c r="C80" s="17"/>
      <c r="D80" s="11"/>
      <c r="E80" s="12"/>
      <c r="F80" s="17">
        <v>34850</v>
      </c>
      <c r="G80" s="33" t="s">
        <v>173</v>
      </c>
      <c r="H80" s="34" t="s">
        <v>174</v>
      </c>
      <c r="I80" s="31">
        <v>32</v>
      </c>
      <c r="J80" s="1"/>
      <c r="K80" s="1"/>
      <c r="L80" s="1"/>
    </row>
    <row r="81" ht="26.65" customHeight="1" spans="2:12">
      <c r="B81" s="9">
        <v>43854</v>
      </c>
      <c r="C81" s="17"/>
      <c r="D81" s="11"/>
      <c r="E81" s="12"/>
      <c r="F81" s="17">
        <v>58713.6</v>
      </c>
      <c r="G81" s="17" t="s">
        <v>175</v>
      </c>
      <c r="H81" s="29" t="s">
        <v>176</v>
      </c>
      <c r="I81" s="31">
        <v>33</v>
      </c>
      <c r="J81" s="1"/>
      <c r="K81" s="1"/>
      <c r="L81" s="1"/>
    </row>
    <row r="82" ht="31.75" spans="2:12">
      <c r="B82" s="9">
        <v>43854</v>
      </c>
      <c r="C82" s="17"/>
      <c r="D82" s="11"/>
      <c r="E82" s="12"/>
      <c r="F82" s="17">
        <v>60000</v>
      </c>
      <c r="G82" s="17" t="s">
        <v>177</v>
      </c>
      <c r="H82" s="35" t="s">
        <v>178</v>
      </c>
      <c r="I82" s="31">
        <v>34</v>
      </c>
      <c r="J82" s="1"/>
      <c r="K82" s="1"/>
      <c r="L82" s="1"/>
    </row>
    <row r="83" ht="37.75" customHeight="1" spans="2:12">
      <c r="B83" s="9">
        <v>43854</v>
      </c>
      <c r="C83" s="17"/>
      <c r="D83" s="11"/>
      <c r="E83" s="12"/>
      <c r="F83" s="17">
        <v>65000</v>
      </c>
      <c r="G83" s="17" t="s">
        <v>179</v>
      </c>
      <c r="H83" s="17" t="s">
        <v>180</v>
      </c>
      <c r="I83" s="31">
        <v>38</v>
      </c>
      <c r="J83" s="1"/>
      <c r="K83" s="1"/>
      <c r="L83" s="1"/>
    </row>
    <row r="84" ht="30.75" customHeight="1" spans="2:12">
      <c r="B84" s="9">
        <v>43854</v>
      </c>
      <c r="C84" s="17"/>
      <c r="D84" s="11"/>
      <c r="E84" s="12"/>
      <c r="F84" s="17">
        <v>174230</v>
      </c>
      <c r="G84" s="17" t="s">
        <v>164</v>
      </c>
      <c r="H84" s="18" t="s">
        <v>165</v>
      </c>
      <c r="I84" s="31">
        <v>29</v>
      </c>
      <c r="J84" s="1"/>
      <c r="K84" s="1"/>
      <c r="L84" s="1"/>
    </row>
    <row r="85" ht="62.75" spans="2:12">
      <c r="B85" s="9">
        <v>43854</v>
      </c>
      <c r="C85" s="17"/>
      <c r="D85" s="11"/>
      <c r="E85" s="12"/>
      <c r="F85" s="17">
        <v>225000</v>
      </c>
      <c r="G85" s="17" t="s">
        <v>181</v>
      </c>
      <c r="H85" s="18" t="s">
        <v>182</v>
      </c>
      <c r="I85" s="31">
        <v>36</v>
      </c>
      <c r="J85" s="1"/>
      <c r="K85" s="1"/>
      <c r="L85" s="1"/>
    </row>
    <row r="86" ht="21.4" spans="2:12">
      <c r="B86" s="9">
        <v>43854</v>
      </c>
      <c r="C86" s="10"/>
      <c r="D86" s="11"/>
      <c r="E86" s="12"/>
      <c r="F86" s="17">
        <v>520000</v>
      </c>
      <c r="G86" s="17" t="s">
        <v>183</v>
      </c>
      <c r="H86" s="18" t="s">
        <v>184</v>
      </c>
      <c r="I86" s="31">
        <v>35</v>
      </c>
      <c r="J86" s="1"/>
      <c r="K86" s="1"/>
      <c r="L86" s="1"/>
    </row>
    <row r="87" ht="27.65" customHeight="1" spans="2:12">
      <c r="B87" s="9">
        <v>43854</v>
      </c>
      <c r="C87" s="10"/>
      <c r="D87" s="11"/>
      <c r="E87" s="12"/>
      <c r="F87" s="17">
        <v>1166000</v>
      </c>
      <c r="G87" s="17" t="s">
        <v>12</v>
      </c>
      <c r="H87" s="18" t="s">
        <v>166</v>
      </c>
      <c r="I87" s="31">
        <v>28</v>
      </c>
      <c r="J87" s="1"/>
      <c r="K87" s="1"/>
      <c r="L87" s="1"/>
    </row>
    <row r="88" ht="13.4" spans="2:12">
      <c r="B88" s="19"/>
      <c r="C88" s="20"/>
      <c r="D88" s="21" t="s">
        <v>103</v>
      </c>
      <c r="E88" s="22">
        <f>SUM(E76:E87)</f>
        <v>13617.49</v>
      </c>
      <c r="F88" s="23">
        <f>SUM(F76:F87)</f>
        <v>2370316.6</v>
      </c>
      <c r="G88" s="24"/>
      <c r="H88" s="24"/>
      <c r="I88" s="32"/>
      <c r="J88" s="1"/>
      <c r="K88" s="1"/>
      <c r="L88" s="1"/>
    </row>
    <row r="89" ht="13.4" spans="3:12">
      <c r="C89" s="2"/>
      <c r="D89" s="7" t="s">
        <v>104</v>
      </c>
      <c r="E89" s="25">
        <f>E74+E88-F88</f>
        <v>11839110.41</v>
      </c>
      <c r="F89" s="26"/>
      <c r="G89" s="24"/>
      <c r="H89" s="24"/>
      <c r="I89" s="2"/>
      <c r="J89" s="1"/>
      <c r="K89" s="1"/>
      <c r="L89" s="1"/>
    </row>
    <row r="90" ht="13.4" spans="1:12">
      <c r="A90" s="3"/>
      <c r="B90" s="3"/>
      <c r="D90" s="1"/>
      <c r="E90" s="1"/>
      <c r="F90" s="1"/>
      <c r="G90" s="1"/>
      <c r="H90" s="1"/>
      <c r="I90" s="1"/>
      <c r="J90" s="1"/>
      <c r="K90" s="1"/>
      <c r="L90" s="1"/>
    </row>
    <row r="91" ht="25.4" customHeight="1" spans="2:12">
      <c r="B91" s="9">
        <v>43857</v>
      </c>
      <c r="C91" s="10"/>
      <c r="D91" s="11"/>
      <c r="E91" s="12"/>
      <c r="F91" s="17">
        <v>9000</v>
      </c>
      <c r="G91" s="17" t="s">
        <v>164</v>
      </c>
      <c r="H91" s="17" t="s">
        <v>185</v>
      </c>
      <c r="I91" s="31">
        <v>37</v>
      </c>
      <c r="J91" s="1"/>
      <c r="K91" s="1"/>
      <c r="L91" s="1"/>
    </row>
    <row r="92" ht="13.4" spans="2:12">
      <c r="B92" s="19"/>
      <c r="C92" s="20"/>
      <c r="D92" s="21" t="s">
        <v>103</v>
      </c>
      <c r="E92" s="22">
        <f>SUM(E91:E91)</f>
        <v>0</v>
      </c>
      <c r="F92" s="23">
        <f>SUM(F91:F91)</f>
        <v>9000</v>
      </c>
      <c r="G92" s="24"/>
      <c r="H92" s="24"/>
      <c r="I92" s="32"/>
      <c r="J92" s="1"/>
      <c r="K92" s="1"/>
      <c r="L92" s="1"/>
    </row>
    <row r="93" ht="13.4" spans="3:12">
      <c r="C93" s="2"/>
      <c r="D93" s="7" t="s">
        <v>104</v>
      </c>
      <c r="E93" s="25">
        <f>E89+E92-F92</f>
        <v>11830110.41</v>
      </c>
      <c r="F93" s="26"/>
      <c r="G93" s="24"/>
      <c r="H93" s="24"/>
      <c r="I93" s="2"/>
      <c r="J93" s="1"/>
      <c r="K93" s="1"/>
      <c r="L93" s="1"/>
    </row>
    <row r="94" ht="13.4" spans="1:12">
      <c r="A94" s="3"/>
      <c r="B94" s="3"/>
      <c r="D94" s="1"/>
      <c r="E94" s="1"/>
      <c r="F94" s="1"/>
      <c r="G94" s="1"/>
      <c r="H94" s="1"/>
      <c r="I94" s="1"/>
      <c r="J94" s="1"/>
      <c r="K94" s="1"/>
      <c r="L94" s="1"/>
    </row>
    <row r="95" ht="36.4" customHeight="1" spans="2:12">
      <c r="B95" s="9">
        <v>43858</v>
      </c>
      <c r="C95" s="10"/>
      <c r="D95" s="11"/>
      <c r="E95" s="12"/>
      <c r="F95" s="17">
        <v>567.28</v>
      </c>
      <c r="G95" s="17" t="s">
        <v>12</v>
      </c>
      <c r="H95" s="18" t="s">
        <v>186</v>
      </c>
      <c r="I95" s="31">
        <v>8237888</v>
      </c>
      <c r="J95" s="1"/>
      <c r="K95" s="1"/>
      <c r="L95" s="1"/>
    </row>
    <row r="96" ht="35.15" customHeight="1" spans="2:12">
      <c r="B96" s="9">
        <v>43858</v>
      </c>
      <c r="C96" s="10"/>
      <c r="D96" s="11"/>
      <c r="E96" s="12"/>
      <c r="F96" s="17">
        <v>2836.38</v>
      </c>
      <c r="G96" s="17" t="s">
        <v>12</v>
      </c>
      <c r="H96" s="18" t="s">
        <v>187</v>
      </c>
      <c r="I96" s="31">
        <v>8237854</v>
      </c>
      <c r="J96" s="1"/>
      <c r="K96" s="1"/>
      <c r="L96" s="1"/>
    </row>
    <row r="97" ht="21.75" customHeight="1" spans="2:12">
      <c r="B97" s="9">
        <v>43858</v>
      </c>
      <c r="C97" s="17"/>
      <c r="D97" s="11"/>
      <c r="E97" s="12"/>
      <c r="F97" s="17">
        <v>8200</v>
      </c>
      <c r="G97" s="17" t="s">
        <v>188</v>
      </c>
      <c r="H97" s="17" t="s">
        <v>189</v>
      </c>
      <c r="I97" s="31">
        <v>42</v>
      </c>
      <c r="J97" s="1"/>
      <c r="K97" s="1"/>
      <c r="L97" s="1"/>
    </row>
    <row r="98" ht="24" customHeight="1" spans="2:12">
      <c r="B98" s="9">
        <v>43858</v>
      </c>
      <c r="C98" s="10"/>
      <c r="D98" s="11"/>
      <c r="E98" s="12"/>
      <c r="F98" s="17">
        <v>298851</v>
      </c>
      <c r="G98" s="17" t="s">
        <v>164</v>
      </c>
      <c r="H98" s="18" t="s">
        <v>190</v>
      </c>
      <c r="I98" s="31">
        <v>41</v>
      </c>
      <c r="J98" s="1"/>
      <c r="K98" s="1"/>
      <c r="L98" s="1"/>
    </row>
    <row r="99" ht="28.9" customHeight="1" spans="2:12">
      <c r="B99" s="9">
        <v>43858</v>
      </c>
      <c r="C99" s="10"/>
      <c r="D99" s="11"/>
      <c r="E99" s="12"/>
      <c r="F99" s="17">
        <v>2000000</v>
      </c>
      <c r="G99" s="17" t="s">
        <v>12</v>
      </c>
      <c r="H99" s="18" t="s">
        <v>191</v>
      </c>
      <c r="I99" s="31">
        <v>40</v>
      </c>
      <c r="J99" s="1"/>
      <c r="K99" s="1"/>
      <c r="L99" s="1"/>
    </row>
    <row r="100" ht="15.4" customHeight="1" spans="2:12">
      <c r="B100" s="19"/>
      <c r="C100" s="20"/>
      <c r="D100" s="21" t="s">
        <v>103</v>
      </c>
      <c r="E100" s="22">
        <f>SUM(E95:E99)</f>
        <v>0</v>
      </c>
      <c r="F100" s="23">
        <f>SUM(F95:F99)</f>
        <v>2310454.66</v>
      </c>
      <c r="G100" s="24"/>
      <c r="H100" s="24"/>
      <c r="I100" s="32"/>
      <c r="J100" s="1"/>
      <c r="K100" s="1"/>
      <c r="L100" s="1"/>
    </row>
    <row r="101" ht="11.9" customHeight="1" spans="3:12">
      <c r="C101" s="2"/>
      <c r="D101" s="7" t="s">
        <v>104</v>
      </c>
      <c r="E101" s="25">
        <f>E93+E100-F100</f>
        <v>9519655.75</v>
      </c>
      <c r="F101" s="26"/>
      <c r="G101" s="24"/>
      <c r="H101" s="24"/>
      <c r="I101" s="2"/>
      <c r="J101" s="1"/>
      <c r="K101" s="1"/>
      <c r="L101" s="1"/>
    </row>
    <row r="102" ht="13.4" spans="1:12">
      <c r="A102" s="3"/>
      <c r="B102" s="3"/>
      <c r="D102" s="1"/>
      <c r="E102" s="1"/>
      <c r="F102" s="1"/>
      <c r="G102" s="1"/>
      <c r="H102" s="1"/>
      <c r="I102" s="1"/>
      <c r="J102" s="1"/>
      <c r="K102" s="1"/>
      <c r="L102" s="1"/>
    </row>
    <row r="103" ht="21.75" customHeight="1" spans="2:12">
      <c r="B103" s="9">
        <v>43859</v>
      </c>
      <c r="C103" s="10"/>
      <c r="D103" s="11"/>
      <c r="E103" s="12"/>
      <c r="F103" s="17">
        <v>1151200</v>
      </c>
      <c r="G103" s="17" t="s">
        <v>158</v>
      </c>
      <c r="H103" s="17" t="s">
        <v>192</v>
      </c>
      <c r="I103" s="31">
        <v>43</v>
      </c>
      <c r="J103" s="1"/>
      <c r="K103" s="1"/>
      <c r="L103" s="1"/>
    </row>
    <row r="104" ht="13.4" spans="2:12">
      <c r="B104" s="19"/>
      <c r="C104" s="20"/>
      <c r="D104" s="21" t="s">
        <v>103</v>
      </c>
      <c r="E104" s="22">
        <f>SUM(E103:E103)</f>
        <v>0</v>
      </c>
      <c r="F104" s="23">
        <f>SUM(F103:F103)</f>
        <v>1151200</v>
      </c>
      <c r="G104" s="24"/>
      <c r="H104" s="24"/>
      <c r="I104" s="32"/>
      <c r="J104" s="1"/>
      <c r="K104" s="1"/>
      <c r="L104" s="1"/>
    </row>
    <row r="105" ht="13.4" spans="3:12">
      <c r="C105" s="2"/>
      <c r="D105" s="7" t="s">
        <v>104</v>
      </c>
      <c r="E105" s="25">
        <f>E101+E104-F104</f>
        <v>8368455.75</v>
      </c>
      <c r="F105" s="26"/>
      <c r="G105" s="24"/>
      <c r="H105" s="24"/>
      <c r="I105" s="2"/>
      <c r="J105" s="1"/>
      <c r="K105" s="1"/>
      <c r="L105" s="1"/>
    </row>
    <row r="106" ht="13.4" spans="1:12">
      <c r="A106" s="3"/>
      <c r="B106" s="3"/>
      <c r="D106" s="1"/>
      <c r="E106" s="1"/>
      <c r="F106" s="1"/>
      <c r="G106" s="1"/>
      <c r="H106" s="1"/>
      <c r="I106" s="1"/>
      <c r="J106" s="1"/>
      <c r="K106" s="1"/>
      <c r="L106" s="1"/>
    </row>
    <row r="107" ht="21.4" spans="2:12">
      <c r="B107" s="9">
        <v>43861</v>
      </c>
      <c r="C107" s="10" t="s">
        <v>193</v>
      </c>
      <c r="D107" s="11" t="s">
        <v>100</v>
      </c>
      <c r="E107" s="12">
        <v>250000</v>
      </c>
      <c r="F107" s="17"/>
      <c r="G107" s="17"/>
      <c r="H107" s="17"/>
      <c r="I107" s="31">
        <v>1787</v>
      </c>
      <c r="J107" s="1"/>
      <c r="K107" s="1"/>
      <c r="L107" s="1"/>
    </row>
    <row r="108" ht="28.9" customHeight="1" spans="2:12">
      <c r="B108" s="9">
        <v>43861</v>
      </c>
      <c r="C108" s="10" t="s">
        <v>194</v>
      </c>
      <c r="D108" s="11" t="s">
        <v>100</v>
      </c>
      <c r="E108" s="12">
        <v>145411.85</v>
      </c>
      <c r="F108" s="17"/>
      <c r="G108" s="17"/>
      <c r="H108" s="18"/>
      <c r="I108" s="31">
        <v>1787</v>
      </c>
      <c r="J108" s="1"/>
      <c r="K108" s="1"/>
      <c r="L108" s="1"/>
    </row>
    <row r="109" ht="31.75" spans="2:12">
      <c r="B109" s="9">
        <v>43861</v>
      </c>
      <c r="C109" s="10"/>
      <c r="D109" s="11"/>
      <c r="E109" s="12"/>
      <c r="F109" s="17">
        <v>29885</v>
      </c>
      <c r="G109" s="36" t="s">
        <v>164</v>
      </c>
      <c r="H109" s="18" t="s">
        <v>195</v>
      </c>
      <c r="I109" s="31">
        <v>48</v>
      </c>
      <c r="J109" s="1"/>
      <c r="K109" s="1"/>
      <c r="L109" s="1"/>
    </row>
    <row r="110" ht="31.75" spans="2:12">
      <c r="B110" s="9">
        <v>43861</v>
      </c>
      <c r="C110" s="10"/>
      <c r="D110" s="11"/>
      <c r="E110" s="12"/>
      <c r="F110" s="17">
        <v>32874</v>
      </c>
      <c r="G110" s="36" t="s">
        <v>164</v>
      </c>
      <c r="H110" s="18" t="s">
        <v>196</v>
      </c>
      <c r="I110" s="31">
        <v>47</v>
      </c>
      <c r="J110" s="1"/>
      <c r="K110" s="1"/>
      <c r="L110" s="1"/>
    </row>
    <row r="111" ht="31.5" customHeight="1" spans="2:12">
      <c r="B111" s="9">
        <v>43861</v>
      </c>
      <c r="C111" s="10"/>
      <c r="D111" s="11"/>
      <c r="E111" s="12"/>
      <c r="F111" s="17">
        <v>38851</v>
      </c>
      <c r="G111" s="36" t="s">
        <v>164</v>
      </c>
      <c r="H111" s="18" t="s">
        <v>197</v>
      </c>
      <c r="I111" s="31">
        <v>46</v>
      </c>
      <c r="J111" s="1"/>
      <c r="K111" s="1"/>
      <c r="L111" s="1"/>
    </row>
    <row r="112" ht="26.65" customHeight="1" spans="2:12">
      <c r="B112" s="9">
        <v>43861</v>
      </c>
      <c r="C112" s="10"/>
      <c r="D112" s="10"/>
      <c r="E112" s="12"/>
      <c r="F112" s="13">
        <v>38851</v>
      </c>
      <c r="G112" s="36" t="s">
        <v>164</v>
      </c>
      <c r="H112" s="18" t="s">
        <v>198</v>
      </c>
      <c r="I112" s="31">
        <v>45</v>
      </c>
      <c r="J112" s="1"/>
      <c r="K112" s="1"/>
      <c r="L112" s="1"/>
    </row>
    <row r="113" ht="34.5" customHeight="1" spans="2:12">
      <c r="B113" s="9">
        <v>43861</v>
      </c>
      <c r="C113" s="10"/>
      <c r="D113" s="10"/>
      <c r="E113" s="12"/>
      <c r="F113" s="13">
        <v>940000</v>
      </c>
      <c r="G113" s="17" t="s">
        <v>12</v>
      </c>
      <c r="H113" s="18" t="s">
        <v>199</v>
      </c>
      <c r="I113" s="31">
        <v>44</v>
      </c>
      <c r="J113" s="1"/>
      <c r="K113" s="1"/>
      <c r="L113" s="1"/>
    </row>
    <row r="114" ht="14.9" customHeight="1" spans="2:12">
      <c r="B114" s="19"/>
      <c r="C114" s="20"/>
      <c r="D114" s="21" t="s">
        <v>103</v>
      </c>
      <c r="E114" s="22">
        <f>SUM(E107:E113)</f>
        <v>395411.85</v>
      </c>
      <c r="F114" s="23">
        <f>SUM(F107:F113)</f>
        <v>1080461</v>
      </c>
      <c r="G114" s="24"/>
      <c r="H114" s="24"/>
      <c r="I114" s="32"/>
      <c r="J114" s="1"/>
      <c r="K114" s="1"/>
      <c r="L114" s="1"/>
    </row>
    <row r="115" ht="13.4" spans="3:12">
      <c r="C115" s="2"/>
      <c r="D115" s="7" t="s">
        <v>104</v>
      </c>
      <c r="E115" s="25">
        <f>E105+E114-F114</f>
        <v>7683406.6</v>
      </c>
      <c r="F115" s="26"/>
      <c r="G115" s="24"/>
      <c r="H115" s="24"/>
      <c r="I115" s="2"/>
      <c r="J115" s="1"/>
      <c r="K115" s="1"/>
      <c r="L115" s="1"/>
    </row>
    <row r="116" ht="14.15" customHeight="1" spans="1:12">
      <c r="A116" s="3"/>
      <c r="B116" s="3"/>
      <c r="D116" s="1"/>
      <c r="E116" s="1"/>
      <c r="F116" s="1"/>
      <c r="G116" s="1"/>
      <c r="H116" s="1"/>
      <c r="I116" s="1"/>
      <c r="J116" s="1"/>
      <c r="K116" s="1"/>
      <c r="L116" s="1"/>
    </row>
    <row r="117" ht="22.4" customHeight="1" spans="2:12">
      <c r="B117" s="9">
        <v>43864</v>
      </c>
      <c r="C117" s="10"/>
      <c r="D117" s="11"/>
      <c r="E117" s="12"/>
      <c r="F117" s="17">
        <v>3000</v>
      </c>
      <c r="G117" s="17" t="s">
        <v>101</v>
      </c>
      <c r="H117" s="18" t="s">
        <v>200</v>
      </c>
      <c r="I117" s="31">
        <v>49</v>
      </c>
      <c r="J117" s="1"/>
      <c r="K117" s="1"/>
      <c r="L117" s="1"/>
    </row>
    <row r="118" ht="13.4" spans="2:12">
      <c r="B118" s="19"/>
      <c r="C118" s="20"/>
      <c r="D118" s="21" t="s">
        <v>103</v>
      </c>
      <c r="E118" s="22">
        <f>SUM(E117:E117)</f>
        <v>0</v>
      </c>
      <c r="F118" s="23">
        <f>SUM(F117:F117)</f>
        <v>3000</v>
      </c>
      <c r="G118" s="24"/>
      <c r="H118" s="24"/>
      <c r="I118" s="32"/>
      <c r="J118" s="1"/>
      <c r="K118" s="1"/>
      <c r="L118" s="1"/>
    </row>
    <row r="119" ht="13.4" spans="3:12">
      <c r="C119" s="2"/>
      <c r="D119" s="7" t="s">
        <v>104</v>
      </c>
      <c r="E119" s="25">
        <f>E115+E118-F118</f>
        <v>7680406.6</v>
      </c>
      <c r="F119" s="26"/>
      <c r="G119" s="24"/>
      <c r="H119" s="24"/>
      <c r="I119" s="2"/>
      <c r="J119" s="1"/>
      <c r="K119" s="1"/>
      <c r="L119" s="1"/>
    </row>
    <row r="120" ht="13.4" spans="1:12">
      <c r="A120" s="3"/>
      <c r="B120" s="3"/>
      <c r="D120" s="1"/>
      <c r="E120" s="1"/>
      <c r="F120" s="1"/>
      <c r="G120" s="1"/>
      <c r="H120" s="1"/>
      <c r="I120" s="1"/>
      <c r="J120" s="1"/>
      <c r="K120" s="1"/>
      <c r="L120" s="1"/>
    </row>
    <row r="121" ht="17.5" customHeight="1" spans="2:12">
      <c r="B121" s="9">
        <v>43865</v>
      </c>
      <c r="C121" s="10"/>
      <c r="D121" s="11"/>
      <c r="E121" s="12"/>
      <c r="F121" s="17">
        <v>605.45</v>
      </c>
      <c r="G121" s="27" t="s">
        <v>107</v>
      </c>
      <c r="H121" s="18" t="s">
        <v>201</v>
      </c>
      <c r="I121" s="31">
        <v>51</v>
      </c>
      <c r="J121" s="1"/>
      <c r="K121" s="1"/>
      <c r="L121" s="1"/>
    </row>
    <row r="122" ht="31.75" spans="2:12">
      <c r="B122" s="9">
        <v>43865</v>
      </c>
      <c r="C122" s="10"/>
      <c r="D122" s="11"/>
      <c r="E122" s="12"/>
      <c r="F122" s="17">
        <v>1489</v>
      </c>
      <c r="G122" s="27" t="s">
        <v>107</v>
      </c>
      <c r="H122" s="17" t="s">
        <v>202</v>
      </c>
      <c r="I122" s="31">
        <v>52</v>
      </c>
      <c r="J122" s="1"/>
      <c r="K122" s="1"/>
      <c r="L122" s="1"/>
    </row>
    <row r="123" ht="20.25" customHeight="1" spans="2:12">
      <c r="B123" s="9">
        <v>43865</v>
      </c>
      <c r="C123" s="10"/>
      <c r="D123" s="11"/>
      <c r="E123" s="12"/>
      <c r="F123" s="17">
        <v>6450</v>
      </c>
      <c r="G123" s="17" t="s">
        <v>203</v>
      </c>
      <c r="H123" s="18" t="s">
        <v>204</v>
      </c>
      <c r="I123" s="31">
        <v>50</v>
      </c>
      <c r="J123" s="1"/>
      <c r="K123" s="1"/>
      <c r="L123" s="1"/>
    </row>
    <row r="124" ht="35.65" customHeight="1" spans="2:12">
      <c r="B124" s="9">
        <v>43865</v>
      </c>
      <c r="C124" s="10"/>
      <c r="D124" s="11"/>
      <c r="E124" s="12"/>
      <c r="F124" s="17">
        <v>22000</v>
      </c>
      <c r="G124" s="17" t="s">
        <v>205</v>
      </c>
      <c r="H124" s="17" t="s">
        <v>206</v>
      </c>
      <c r="I124" s="31">
        <v>53</v>
      </c>
      <c r="J124" s="1"/>
      <c r="K124" s="1"/>
      <c r="L124" s="1"/>
    </row>
    <row r="125" ht="13.4" spans="2:12">
      <c r="B125" s="19"/>
      <c r="C125" s="20"/>
      <c r="D125" s="21" t="s">
        <v>103</v>
      </c>
      <c r="E125" s="22">
        <f>SUM(E121:E124)</f>
        <v>0</v>
      </c>
      <c r="F125" s="23">
        <f>SUM(F121:F124)</f>
        <v>30544.45</v>
      </c>
      <c r="G125" s="24"/>
      <c r="H125" s="24"/>
      <c r="I125" s="32"/>
      <c r="J125" s="1"/>
      <c r="K125" s="1"/>
      <c r="L125" s="1"/>
    </row>
    <row r="126" ht="13.4" spans="3:12">
      <c r="C126" s="2"/>
      <c r="D126" s="7" t="s">
        <v>104</v>
      </c>
      <c r="E126" s="25">
        <f>E119+E125-F125</f>
        <v>7649862.15</v>
      </c>
      <c r="F126" s="26"/>
      <c r="G126" s="24"/>
      <c r="H126" s="24"/>
      <c r="I126" s="2"/>
      <c r="J126" s="1"/>
      <c r="K126" s="1"/>
      <c r="L126" s="1"/>
    </row>
    <row r="127" ht="13.4" spans="1:12">
      <c r="A127" s="3"/>
      <c r="B127" s="3"/>
      <c r="D127" s="1"/>
      <c r="E127" s="1"/>
      <c r="F127" s="1"/>
      <c r="G127" s="1"/>
      <c r="H127" s="1"/>
      <c r="I127" s="1"/>
      <c r="J127" s="1"/>
      <c r="K127" s="1"/>
      <c r="L127" s="1"/>
    </row>
    <row r="128" ht="31.75" spans="2:12">
      <c r="B128" s="9">
        <v>43866</v>
      </c>
      <c r="C128" s="10"/>
      <c r="D128" s="11"/>
      <c r="E128" s="12"/>
      <c r="F128" s="17">
        <v>1614.61</v>
      </c>
      <c r="G128" s="36" t="s">
        <v>164</v>
      </c>
      <c r="H128" s="37" t="s">
        <v>207</v>
      </c>
      <c r="I128" s="31">
        <v>59</v>
      </c>
      <c r="J128" s="1"/>
      <c r="K128" s="1"/>
      <c r="L128" s="1"/>
    </row>
    <row r="129" ht="52.4" spans="2:12">
      <c r="B129" s="9">
        <v>43866</v>
      </c>
      <c r="C129" s="10"/>
      <c r="D129" s="11"/>
      <c r="E129" s="12"/>
      <c r="F129" s="17">
        <v>23411.8</v>
      </c>
      <c r="G129" s="36" t="s">
        <v>164</v>
      </c>
      <c r="H129" s="37" t="s">
        <v>208</v>
      </c>
      <c r="I129" s="31">
        <v>58</v>
      </c>
      <c r="J129" s="1"/>
      <c r="K129" s="1"/>
      <c r="L129" s="1"/>
    </row>
    <row r="130" ht="42.1" spans="2:12">
      <c r="B130" s="9">
        <v>43866</v>
      </c>
      <c r="C130" s="10"/>
      <c r="D130" s="11"/>
      <c r="E130" s="12"/>
      <c r="F130" s="17">
        <v>25000</v>
      </c>
      <c r="G130" s="17" t="s">
        <v>154</v>
      </c>
      <c r="H130" s="17" t="s">
        <v>209</v>
      </c>
      <c r="I130" s="31">
        <v>60</v>
      </c>
      <c r="J130" s="1"/>
      <c r="K130" s="1"/>
      <c r="L130" s="1"/>
    </row>
    <row r="131" ht="29.9" customHeight="1" spans="2:12">
      <c r="B131" s="9">
        <v>43866</v>
      </c>
      <c r="C131" s="10"/>
      <c r="D131" s="11"/>
      <c r="E131" s="12"/>
      <c r="F131" s="17">
        <v>41172.5</v>
      </c>
      <c r="G131" s="36" t="s">
        <v>164</v>
      </c>
      <c r="H131" s="18" t="s">
        <v>210</v>
      </c>
      <c r="I131" s="31">
        <v>57</v>
      </c>
      <c r="J131" s="1"/>
      <c r="K131" s="1"/>
      <c r="L131" s="1"/>
    </row>
    <row r="132" ht="21.4" spans="2:12">
      <c r="B132" s="9">
        <v>43866</v>
      </c>
      <c r="C132" s="10"/>
      <c r="D132" s="11"/>
      <c r="E132" s="12"/>
      <c r="F132" s="17">
        <v>104954</v>
      </c>
      <c r="G132" s="36" t="s">
        <v>164</v>
      </c>
      <c r="H132" s="18" t="s">
        <v>211</v>
      </c>
      <c r="I132" s="31">
        <v>55</v>
      </c>
      <c r="J132" s="1"/>
      <c r="K132" s="1"/>
      <c r="L132" s="1"/>
    </row>
    <row r="133" ht="31.75" spans="2:12">
      <c r="B133" s="9">
        <v>43866</v>
      </c>
      <c r="C133" s="10"/>
      <c r="D133" s="11"/>
      <c r="E133" s="12"/>
      <c r="F133" s="17">
        <v>177606.84</v>
      </c>
      <c r="G133" s="36" t="s">
        <v>164</v>
      </c>
      <c r="H133" s="18" t="s">
        <v>212</v>
      </c>
      <c r="I133" s="31">
        <v>56</v>
      </c>
      <c r="J133" s="1"/>
      <c r="K133" s="1"/>
      <c r="L133" s="1"/>
    </row>
    <row r="134" ht="21.4" spans="2:12">
      <c r="B134" s="9">
        <v>43866</v>
      </c>
      <c r="C134" s="10"/>
      <c r="D134" s="11"/>
      <c r="E134" s="12"/>
      <c r="F134" s="17">
        <v>378671.02</v>
      </c>
      <c r="G134" s="17" t="s">
        <v>12</v>
      </c>
      <c r="H134" s="29" t="s">
        <v>213</v>
      </c>
      <c r="I134" s="31">
        <v>54</v>
      </c>
      <c r="J134" s="1"/>
      <c r="K134" s="1"/>
      <c r="L134" s="1"/>
    </row>
    <row r="135" ht="13.4" spans="2:12">
      <c r="B135" s="19"/>
      <c r="C135" s="20"/>
      <c r="D135" s="21" t="s">
        <v>103</v>
      </c>
      <c r="E135" s="22">
        <f>SUM(E128:E134)</f>
        <v>0</v>
      </c>
      <c r="F135" s="23">
        <f>SUM(F128:F134)</f>
        <v>752430.77</v>
      </c>
      <c r="G135" s="24"/>
      <c r="H135" s="24"/>
      <c r="I135" s="32"/>
      <c r="J135" s="1"/>
      <c r="K135" s="1"/>
      <c r="L135" s="1"/>
    </row>
    <row r="136" ht="13.4" spans="3:12">
      <c r="C136" s="2"/>
      <c r="D136" s="7" t="s">
        <v>104</v>
      </c>
      <c r="E136" s="25">
        <f>E126+E135-F135</f>
        <v>6897431.38</v>
      </c>
      <c r="F136" s="26"/>
      <c r="G136" s="24"/>
      <c r="H136" s="24"/>
      <c r="I136" s="2"/>
      <c r="J136" s="1"/>
      <c r="K136" s="1"/>
      <c r="L136" s="1"/>
    </row>
    <row r="137" ht="13.4" spans="1:12">
      <c r="A137" s="3"/>
      <c r="B137" s="3"/>
      <c r="D137" s="1"/>
      <c r="E137" s="1"/>
      <c r="F137" s="1"/>
      <c r="G137" s="1"/>
      <c r="H137" s="1"/>
      <c r="I137" s="1"/>
      <c r="J137" s="1"/>
      <c r="K137" s="1"/>
      <c r="L137" s="1"/>
    </row>
    <row r="138" ht="31.75" spans="2:12">
      <c r="B138" s="9">
        <v>43867</v>
      </c>
      <c r="C138" s="10" t="s">
        <v>214</v>
      </c>
      <c r="D138" s="11" t="s">
        <v>215</v>
      </c>
      <c r="E138" s="12">
        <v>100000</v>
      </c>
      <c r="F138" s="17"/>
      <c r="G138" s="17"/>
      <c r="H138" s="17"/>
      <c r="I138" s="31">
        <v>366</v>
      </c>
      <c r="J138" s="1"/>
      <c r="K138" s="1"/>
      <c r="L138" s="1"/>
    </row>
    <row r="139" ht="31.75" spans="2:12">
      <c r="B139" s="9">
        <v>43867</v>
      </c>
      <c r="C139" s="10" t="s">
        <v>216</v>
      </c>
      <c r="D139" s="11" t="s">
        <v>215</v>
      </c>
      <c r="E139" s="12">
        <v>255000</v>
      </c>
      <c r="F139" s="17"/>
      <c r="G139" s="17"/>
      <c r="H139" s="18"/>
      <c r="I139" s="31">
        <v>367</v>
      </c>
      <c r="J139" s="1"/>
      <c r="K139" s="1"/>
      <c r="L139" s="1"/>
    </row>
    <row r="140" ht="31.75" spans="2:12">
      <c r="B140" s="9">
        <v>43867</v>
      </c>
      <c r="C140" s="10" t="s">
        <v>217</v>
      </c>
      <c r="D140" s="11" t="s">
        <v>215</v>
      </c>
      <c r="E140" s="12">
        <v>850000</v>
      </c>
      <c r="F140" s="17"/>
      <c r="G140" s="36"/>
      <c r="H140" s="18"/>
      <c r="I140" s="31">
        <v>368</v>
      </c>
      <c r="J140" s="1"/>
      <c r="K140" s="1"/>
      <c r="L140" s="1"/>
    </row>
    <row r="141" ht="21.4" spans="2:12">
      <c r="B141" s="9">
        <v>43867</v>
      </c>
      <c r="C141" s="10"/>
      <c r="D141" s="11"/>
      <c r="E141" s="12"/>
      <c r="F141" s="17">
        <v>1680</v>
      </c>
      <c r="G141" s="17" t="s">
        <v>218</v>
      </c>
      <c r="H141" s="17" t="s">
        <v>219</v>
      </c>
      <c r="I141" s="31">
        <v>62</v>
      </c>
      <c r="J141" s="1"/>
      <c r="K141" s="1"/>
      <c r="L141" s="1"/>
    </row>
    <row r="142" ht="20.5" customHeight="1" spans="2:12">
      <c r="B142" s="9">
        <v>43867</v>
      </c>
      <c r="C142" s="10"/>
      <c r="D142" s="11"/>
      <c r="E142" s="12"/>
      <c r="F142" s="17">
        <v>3259</v>
      </c>
      <c r="G142" s="17" t="s">
        <v>146</v>
      </c>
      <c r="H142" s="18" t="s">
        <v>220</v>
      </c>
      <c r="I142" s="31">
        <v>63</v>
      </c>
      <c r="J142" s="1"/>
      <c r="K142" s="1"/>
      <c r="L142" s="1"/>
    </row>
    <row r="143" ht="42" customHeight="1" spans="2:12">
      <c r="B143" s="9">
        <v>43867</v>
      </c>
      <c r="C143" s="10"/>
      <c r="D143" s="10"/>
      <c r="E143" s="12"/>
      <c r="F143" s="13">
        <v>4810</v>
      </c>
      <c r="G143" s="27" t="s">
        <v>114</v>
      </c>
      <c r="H143" s="17" t="s">
        <v>221</v>
      </c>
      <c r="I143" s="31">
        <v>61</v>
      </c>
      <c r="J143" s="1"/>
      <c r="K143" s="1"/>
      <c r="L143" s="1"/>
    </row>
    <row r="144" ht="15.4" customHeight="1" spans="2:12">
      <c r="B144" s="19"/>
      <c r="C144" s="20"/>
      <c r="D144" s="21" t="s">
        <v>103</v>
      </c>
      <c r="E144" s="22">
        <f>SUM(E138:E143)</f>
        <v>1205000</v>
      </c>
      <c r="F144" s="23">
        <f>SUM(F138:F143)</f>
        <v>9749</v>
      </c>
      <c r="G144" s="24"/>
      <c r="H144" s="24"/>
      <c r="I144" s="32"/>
      <c r="J144" s="1"/>
      <c r="K144" s="1"/>
      <c r="L144" s="1"/>
    </row>
    <row r="145" ht="13.5" customHeight="1" spans="3:12">
      <c r="C145" s="2"/>
      <c r="D145" s="7" t="s">
        <v>104</v>
      </c>
      <c r="E145" s="25">
        <f>E136+E144-F144</f>
        <v>8092682.38</v>
      </c>
      <c r="F145" s="26"/>
      <c r="G145" s="24"/>
      <c r="H145" s="24"/>
      <c r="I145" s="2"/>
      <c r="J145" s="1"/>
      <c r="K145" s="1"/>
      <c r="L145" s="1"/>
    </row>
    <row r="146" ht="14.9" customHeight="1" spans="1:12">
      <c r="A146" s="3"/>
      <c r="B146" s="3"/>
      <c r="D146" s="1"/>
      <c r="E146" s="1"/>
      <c r="F146" s="1"/>
      <c r="G146" s="1"/>
      <c r="H146" s="1"/>
      <c r="I146" s="1"/>
      <c r="J146" s="1"/>
      <c r="K146" s="1"/>
      <c r="L146" s="1"/>
    </row>
    <row r="147" ht="24" customHeight="1" spans="2:12">
      <c r="B147" s="9">
        <v>43868</v>
      </c>
      <c r="C147" s="10" t="s">
        <v>222</v>
      </c>
      <c r="D147" s="11" t="s">
        <v>223</v>
      </c>
      <c r="E147" s="12">
        <v>137496</v>
      </c>
      <c r="F147" s="17"/>
      <c r="G147" s="11"/>
      <c r="H147" s="17"/>
      <c r="I147" s="31">
        <v>167</v>
      </c>
      <c r="J147" s="1"/>
      <c r="K147" s="1"/>
      <c r="L147" s="1"/>
    </row>
    <row r="148" ht="44.25" customHeight="1" spans="2:12">
      <c r="B148" s="9">
        <v>43868</v>
      </c>
      <c r="C148" s="17" t="s">
        <v>224</v>
      </c>
      <c r="D148" s="17" t="s">
        <v>163</v>
      </c>
      <c r="E148" s="12">
        <v>400000</v>
      </c>
      <c r="F148" s="17"/>
      <c r="G148" s="17"/>
      <c r="H148" s="18"/>
      <c r="I148" s="31">
        <v>132</v>
      </c>
      <c r="J148" s="1"/>
      <c r="K148" s="1"/>
      <c r="L148" s="1"/>
    </row>
    <row r="149" ht="27.65" customHeight="1" spans="2:12">
      <c r="B149" s="9">
        <v>43868</v>
      </c>
      <c r="C149" s="10"/>
      <c r="D149" s="11"/>
      <c r="E149" s="12"/>
      <c r="F149" s="17">
        <v>1860</v>
      </c>
      <c r="G149" s="36" t="s">
        <v>225</v>
      </c>
      <c r="H149" s="18" t="s">
        <v>226</v>
      </c>
      <c r="I149" s="31">
        <v>64</v>
      </c>
      <c r="J149" s="1"/>
      <c r="K149" s="1"/>
      <c r="L149" s="1"/>
    </row>
    <row r="150" ht="21.75" customHeight="1" spans="2:12">
      <c r="B150" s="9">
        <v>43868</v>
      </c>
      <c r="C150" s="10"/>
      <c r="D150" s="11"/>
      <c r="E150" s="12"/>
      <c r="F150" s="17">
        <v>14000</v>
      </c>
      <c r="G150" s="36" t="s">
        <v>227</v>
      </c>
      <c r="H150" s="18" t="s">
        <v>228</v>
      </c>
      <c r="I150" s="31">
        <v>65</v>
      </c>
      <c r="J150" s="1"/>
      <c r="K150" s="1"/>
      <c r="L150" s="1"/>
    </row>
    <row r="151" ht="21.4" spans="2:12">
      <c r="B151" s="9">
        <v>43868</v>
      </c>
      <c r="C151" s="10"/>
      <c r="D151" s="11"/>
      <c r="E151" s="12"/>
      <c r="F151" s="17">
        <v>14900.04</v>
      </c>
      <c r="G151" s="27" t="s">
        <v>125</v>
      </c>
      <c r="H151" s="28" t="s">
        <v>229</v>
      </c>
      <c r="I151" s="31">
        <v>67</v>
      </c>
      <c r="J151" s="1"/>
      <c r="K151" s="1"/>
      <c r="L151" s="1"/>
    </row>
    <row r="152" ht="36.75" customHeight="1" spans="2:12">
      <c r="B152" s="9">
        <v>43868</v>
      </c>
      <c r="C152" s="10"/>
      <c r="D152" s="10"/>
      <c r="E152" s="12"/>
      <c r="F152" s="13">
        <v>30000</v>
      </c>
      <c r="G152" s="17" t="s">
        <v>148</v>
      </c>
      <c r="H152" s="17" t="s">
        <v>230</v>
      </c>
      <c r="I152" s="31">
        <v>68</v>
      </c>
      <c r="J152" s="1"/>
      <c r="K152" s="1"/>
      <c r="L152" s="1"/>
    </row>
    <row r="153" ht="31.75" spans="2:12">
      <c r="B153" s="9">
        <v>43868</v>
      </c>
      <c r="C153" s="10"/>
      <c r="D153" s="10"/>
      <c r="E153" s="12"/>
      <c r="F153" s="13">
        <v>31900</v>
      </c>
      <c r="G153" s="11" t="s">
        <v>231</v>
      </c>
      <c r="H153" s="17" t="s">
        <v>232</v>
      </c>
      <c r="I153" s="31">
        <v>66</v>
      </c>
      <c r="J153" s="1"/>
      <c r="K153" s="1"/>
      <c r="L153" s="1"/>
    </row>
    <row r="154" ht="33.75" customHeight="1" spans="2:12">
      <c r="B154" s="9">
        <v>43868</v>
      </c>
      <c r="C154" s="10"/>
      <c r="D154" s="10"/>
      <c r="E154" s="12"/>
      <c r="F154" s="13">
        <v>348000</v>
      </c>
      <c r="G154" s="17" t="s">
        <v>12</v>
      </c>
      <c r="H154" s="18" t="s">
        <v>233</v>
      </c>
      <c r="I154" s="31">
        <v>70</v>
      </c>
      <c r="J154" s="1"/>
      <c r="K154" s="1"/>
      <c r="L154" s="1"/>
    </row>
    <row r="155" ht="14.15" customHeight="1" spans="2:12">
      <c r="B155" s="19"/>
      <c r="C155" s="20"/>
      <c r="D155" s="21" t="s">
        <v>103</v>
      </c>
      <c r="E155" s="22">
        <f>SUM(E147:E154)</f>
        <v>537496</v>
      </c>
      <c r="F155" s="23">
        <f>SUM(F147:F154)</f>
        <v>440660.04</v>
      </c>
      <c r="G155" s="24"/>
      <c r="H155" s="24"/>
      <c r="I155" s="32"/>
      <c r="J155" s="1"/>
      <c r="K155" s="1"/>
      <c r="L155" s="1"/>
    </row>
    <row r="156" ht="11.9" customHeight="1" spans="3:12">
      <c r="C156" s="2"/>
      <c r="D156" s="7" t="s">
        <v>104</v>
      </c>
      <c r="E156" s="25">
        <f>E145+E155-F155</f>
        <v>8189518.34</v>
      </c>
      <c r="F156" s="26"/>
      <c r="G156" s="24"/>
      <c r="H156" s="24"/>
      <c r="I156" s="2"/>
      <c r="J156" s="1"/>
      <c r="K156" s="1"/>
      <c r="L156" s="1"/>
    </row>
    <row r="157" ht="13.4" spans="1:12">
      <c r="A157" s="3"/>
      <c r="B157" s="3"/>
      <c r="D157" s="1"/>
      <c r="E157" s="1"/>
      <c r="F157" s="1"/>
      <c r="G157" s="1"/>
      <c r="H157" s="1"/>
      <c r="I157" s="1"/>
      <c r="J157" s="1"/>
      <c r="K157" s="1"/>
      <c r="L157" s="1"/>
    </row>
    <row r="158" ht="31.75" spans="2:12">
      <c r="B158" s="9">
        <v>43871</v>
      </c>
      <c r="C158" s="10" t="s">
        <v>234</v>
      </c>
      <c r="D158" s="10" t="s">
        <v>106</v>
      </c>
      <c r="E158" s="12">
        <v>200000</v>
      </c>
      <c r="F158" s="17"/>
      <c r="G158" s="17"/>
      <c r="H158" s="17"/>
      <c r="I158" s="31">
        <v>37393</v>
      </c>
      <c r="J158" s="1"/>
      <c r="K158" s="1"/>
      <c r="L158" s="1"/>
    </row>
    <row r="159" ht="28.5" customHeight="1" spans="2:12">
      <c r="B159" s="9">
        <v>43871</v>
      </c>
      <c r="C159" s="10"/>
      <c r="D159" s="11"/>
      <c r="E159" s="12"/>
      <c r="F159" s="17">
        <v>52000</v>
      </c>
      <c r="G159" s="36" t="s">
        <v>164</v>
      </c>
      <c r="H159" s="18" t="s">
        <v>235</v>
      </c>
      <c r="I159" s="31">
        <v>69</v>
      </c>
      <c r="J159" s="1"/>
      <c r="K159" s="1"/>
      <c r="L159" s="1"/>
    </row>
    <row r="160" ht="13.4" spans="2:12">
      <c r="B160" s="19"/>
      <c r="C160" s="20"/>
      <c r="D160" s="21" t="s">
        <v>103</v>
      </c>
      <c r="E160" s="22">
        <f>SUM(E158:E159)</f>
        <v>200000</v>
      </c>
      <c r="F160" s="23">
        <f>SUM(F158:F159)</f>
        <v>52000</v>
      </c>
      <c r="G160" s="24"/>
      <c r="H160" s="24"/>
      <c r="I160" s="32"/>
      <c r="J160" s="1"/>
      <c r="K160" s="1"/>
      <c r="L160" s="1"/>
    </row>
    <row r="161" ht="13.4" spans="3:12">
      <c r="C161" s="2"/>
      <c r="D161" s="7" t="s">
        <v>104</v>
      </c>
      <c r="E161" s="25">
        <f>E156+E160-F160</f>
        <v>8337518.34</v>
      </c>
      <c r="F161" s="26"/>
      <c r="G161" s="24"/>
      <c r="H161" s="24"/>
      <c r="I161" s="2"/>
      <c r="J161" s="1"/>
      <c r="K161" s="1"/>
      <c r="L161" s="1"/>
    </row>
    <row r="162" ht="14.15" customHeight="1" spans="1:12">
      <c r="A162" s="3"/>
      <c r="B162" s="3"/>
      <c r="D162" s="1"/>
      <c r="E162" s="1"/>
      <c r="F162" s="1"/>
      <c r="G162" s="1"/>
      <c r="H162" s="1"/>
      <c r="I162" s="1"/>
      <c r="J162" s="1"/>
      <c r="K162" s="1"/>
      <c r="L162" s="1"/>
    </row>
    <row r="163" ht="21.4" spans="2:12">
      <c r="B163" s="9">
        <v>43872</v>
      </c>
      <c r="C163" s="10"/>
      <c r="D163" s="10"/>
      <c r="E163" s="12"/>
      <c r="F163" s="17">
        <v>5676.02</v>
      </c>
      <c r="G163" s="17" t="s">
        <v>130</v>
      </c>
      <c r="H163" s="29" t="s">
        <v>131</v>
      </c>
      <c r="I163" s="31">
        <v>73</v>
      </c>
      <c r="J163" s="1"/>
      <c r="K163" s="1"/>
      <c r="L163" s="1"/>
    </row>
    <row r="164" ht="21.4" spans="2:12">
      <c r="B164" s="9">
        <v>43872</v>
      </c>
      <c r="C164" s="10"/>
      <c r="D164" s="10"/>
      <c r="E164" s="12"/>
      <c r="F164" s="17">
        <v>10094</v>
      </c>
      <c r="G164" s="11" t="s">
        <v>236</v>
      </c>
      <c r="H164" s="17" t="s">
        <v>237</v>
      </c>
      <c r="I164" s="31">
        <v>71</v>
      </c>
      <c r="J164" s="1"/>
      <c r="K164" s="1"/>
      <c r="L164" s="1"/>
    </row>
    <row r="165" ht="21.4" spans="2:12">
      <c r="B165" s="9">
        <v>43872</v>
      </c>
      <c r="C165" s="10"/>
      <c r="D165" s="11"/>
      <c r="E165" s="12"/>
      <c r="F165" s="17">
        <v>42100.98</v>
      </c>
      <c r="G165" s="17" t="s">
        <v>130</v>
      </c>
      <c r="H165" s="18" t="s">
        <v>136</v>
      </c>
      <c r="I165" s="31">
        <v>72</v>
      </c>
      <c r="J165" s="1"/>
      <c r="K165" s="1"/>
      <c r="L165" s="1"/>
    </row>
    <row r="166" ht="13.4" spans="2:12">
      <c r="B166" s="19"/>
      <c r="C166" s="20"/>
      <c r="D166" s="21" t="s">
        <v>103</v>
      </c>
      <c r="E166" s="22">
        <f>SUM(E163:E165)</f>
        <v>0</v>
      </c>
      <c r="F166" s="23">
        <f>SUM(F163:F165)</f>
        <v>57871</v>
      </c>
      <c r="G166" s="24"/>
      <c r="H166" s="24"/>
      <c r="I166" s="32"/>
      <c r="J166" s="1"/>
      <c r="K166" s="1"/>
      <c r="L166" s="1"/>
    </row>
    <row r="167" ht="13.5" customHeight="1" spans="3:12">
      <c r="C167" s="2"/>
      <c r="D167" s="7" t="s">
        <v>104</v>
      </c>
      <c r="E167" s="25">
        <f>E161+E166-F166</f>
        <v>8279647.34</v>
      </c>
      <c r="F167" s="26"/>
      <c r="G167" s="24"/>
      <c r="H167" s="24"/>
      <c r="I167" s="2"/>
      <c r="J167" s="1"/>
      <c r="K167" s="1"/>
      <c r="L167" s="1"/>
    </row>
    <row r="168" ht="19" customHeight="1" spans="1:12">
      <c r="A168" s="3"/>
      <c r="B168" s="3"/>
      <c r="D168" s="1"/>
      <c r="E168" s="1"/>
      <c r="F168" s="1"/>
      <c r="G168" s="1"/>
      <c r="H168" s="1"/>
      <c r="I168" s="1"/>
      <c r="J168" s="1"/>
      <c r="K168" s="1"/>
      <c r="L168" s="1"/>
    </row>
    <row r="169" ht="38.25" customHeight="1" spans="2:12">
      <c r="B169" s="9">
        <v>43873</v>
      </c>
      <c r="C169" s="10"/>
      <c r="D169" s="10"/>
      <c r="E169" s="12"/>
      <c r="F169" s="17">
        <v>127.9</v>
      </c>
      <c r="G169" s="17" t="s">
        <v>12</v>
      </c>
      <c r="H169" s="18" t="s">
        <v>186</v>
      </c>
      <c r="I169" s="31">
        <v>20172892</v>
      </c>
      <c r="J169" s="1"/>
      <c r="K169" s="1"/>
      <c r="L169" s="1"/>
    </row>
    <row r="170" ht="32.5" customHeight="1" spans="2:12">
      <c r="B170" s="9">
        <v>43873</v>
      </c>
      <c r="C170" s="10"/>
      <c r="D170" s="10"/>
      <c r="E170" s="12"/>
      <c r="F170" s="17">
        <v>639.49</v>
      </c>
      <c r="G170" s="17" t="s">
        <v>12</v>
      </c>
      <c r="H170" s="18" t="s">
        <v>187</v>
      </c>
      <c r="I170" s="31">
        <v>20172889</v>
      </c>
      <c r="J170" s="1"/>
      <c r="K170" s="1"/>
      <c r="L170" s="1"/>
    </row>
    <row r="171" ht="28.5" customHeight="1" spans="2:12">
      <c r="B171" s="9">
        <v>43873</v>
      </c>
      <c r="C171" s="10"/>
      <c r="D171" s="10"/>
      <c r="E171" s="12"/>
      <c r="F171" s="17">
        <v>1900</v>
      </c>
      <c r="G171" s="17" t="s">
        <v>12</v>
      </c>
      <c r="H171" s="17" t="s">
        <v>111</v>
      </c>
      <c r="I171" s="31">
        <v>15104006</v>
      </c>
      <c r="J171" s="1"/>
      <c r="K171" s="1"/>
      <c r="L171" s="1"/>
    </row>
    <row r="172" ht="35.65" customHeight="1" spans="2:12">
      <c r="B172" s="9">
        <v>43873</v>
      </c>
      <c r="C172" s="10"/>
      <c r="D172" s="11"/>
      <c r="E172" s="12"/>
      <c r="F172" s="17">
        <v>20000</v>
      </c>
      <c r="G172" s="17" t="s">
        <v>238</v>
      </c>
      <c r="H172" s="18" t="s">
        <v>239</v>
      </c>
      <c r="I172" s="31">
        <v>74</v>
      </c>
      <c r="J172" s="1"/>
      <c r="K172" s="1"/>
      <c r="L172" s="1"/>
    </row>
    <row r="173" ht="13.4" spans="2:12">
      <c r="B173" s="19"/>
      <c r="C173" s="20"/>
      <c r="D173" s="21" t="s">
        <v>103</v>
      </c>
      <c r="E173" s="22">
        <f>SUM(E169:E172)</f>
        <v>0</v>
      </c>
      <c r="F173" s="23">
        <f>SUM(F169:F172)</f>
        <v>22667.39</v>
      </c>
      <c r="G173" s="24"/>
      <c r="H173" s="24"/>
      <c r="I173" s="32"/>
      <c r="J173" s="1"/>
      <c r="K173" s="1"/>
      <c r="L173" s="1"/>
    </row>
    <row r="174" ht="11.9" customHeight="1" spans="3:12">
      <c r="C174" s="2"/>
      <c r="D174" s="7" t="s">
        <v>104</v>
      </c>
      <c r="E174" s="25">
        <f>E167+E173-F173</f>
        <v>8256979.95</v>
      </c>
      <c r="F174" s="26"/>
      <c r="G174" s="24"/>
      <c r="H174" s="24"/>
      <c r="I174" s="2"/>
      <c r="J174" s="1"/>
      <c r="K174" s="1"/>
      <c r="L174" s="1"/>
    </row>
    <row r="175" ht="13.4" spans="1:12">
      <c r="A175" s="3"/>
      <c r="B175" s="3"/>
      <c r="D175" s="1"/>
      <c r="E175" s="1"/>
      <c r="F175" s="1"/>
      <c r="G175" s="1"/>
      <c r="H175" s="1"/>
      <c r="I175" s="1"/>
      <c r="J175" s="1"/>
      <c r="K175" s="1"/>
      <c r="L175" s="1"/>
    </row>
    <row r="176" ht="25.9" customHeight="1" spans="2:12">
      <c r="B176" s="9">
        <v>43874</v>
      </c>
      <c r="C176" s="10" t="s">
        <v>240</v>
      </c>
      <c r="D176" s="17" t="s">
        <v>241</v>
      </c>
      <c r="E176" s="12">
        <v>70238.25</v>
      </c>
      <c r="F176" s="17"/>
      <c r="G176" s="17"/>
      <c r="H176" s="18"/>
      <c r="I176" s="31">
        <v>40261</v>
      </c>
      <c r="J176" s="1"/>
      <c r="K176" s="1"/>
      <c r="L176" s="1"/>
    </row>
    <row r="177" ht="25.4" customHeight="1" spans="2:12">
      <c r="B177" s="9">
        <v>43874</v>
      </c>
      <c r="C177" s="10" t="s">
        <v>242</v>
      </c>
      <c r="D177" s="17" t="s">
        <v>243</v>
      </c>
      <c r="E177" s="12">
        <v>100000</v>
      </c>
      <c r="F177" s="17"/>
      <c r="G177" s="17"/>
      <c r="H177" s="18"/>
      <c r="I177" s="31">
        <v>42</v>
      </c>
      <c r="J177" s="1"/>
      <c r="K177" s="1"/>
      <c r="L177" s="1"/>
    </row>
    <row r="178" ht="28.9" customHeight="1" spans="2:12">
      <c r="B178" s="9">
        <v>43874</v>
      </c>
      <c r="C178" s="10"/>
      <c r="D178" s="10"/>
      <c r="E178" s="12"/>
      <c r="F178" s="17">
        <v>2562</v>
      </c>
      <c r="G178" s="17" t="s">
        <v>164</v>
      </c>
      <c r="H178" s="18" t="s">
        <v>244</v>
      </c>
      <c r="I178" s="31">
        <v>76</v>
      </c>
      <c r="J178" s="1"/>
      <c r="K178" s="1"/>
      <c r="L178" s="1"/>
    </row>
    <row r="179" ht="31.75" spans="2:12">
      <c r="B179" s="9">
        <v>43874</v>
      </c>
      <c r="C179" s="10"/>
      <c r="D179" s="11"/>
      <c r="E179" s="12"/>
      <c r="F179" s="17">
        <v>17154.47</v>
      </c>
      <c r="G179" s="17" t="s">
        <v>12</v>
      </c>
      <c r="H179" s="18" t="s">
        <v>245</v>
      </c>
      <c r="I179" s="31">
        <v>75</v>
      </c>
      <c r="J179" s="1"/>
      <c r="K179" s="1"/>
      <c r="L179" s="1"/>
    </row>
    <row r="180" ht="13.4" spans="2:12">
      <c r="B180" s="19"/>
      <c r="C180" s="20"/>
      <c r="D180" s="21" t="s">
        <v>103</v>
      </c>
      <c r="E180" s="22">
        <f>SUM(E176:E179)</f>
        <v>170238.25</v>
      </c>
      <c r="F180" s="23">
        <f>SUM(F176:F179)</f>
        <v>19716.47</v>
      </c>
      <c r="G180" s="24"/>
      <c r="H180" s="24"/>
      <c r="I180" s="32"/>
      <c r="J180" s="1"/>
      <c r="K180" s="1"/>
      <c r="L180" s="1"/>
    </row>
    <row r="181" ht="13.4" spans="3:12">
      <c r="C181" s="2"/>
      <c r="D181" s="7" t="s">
        <v>104</v>
      </c>
      <c r="E181" s="25">
        <f>E174+E180-F180</f>
        <v>8407501.73</v>
      </c>
      <c r="F181" s="26"/>
      <c r="G181" s="24"/>
      <c r="H181" s="24"/>
      <c r="I181" s="2"/>
      <c r="J181" s="1"/>
      <c r="K181" s="1"/>
      <c r="L181" s="1"/>
    </row>
    <row r="182" ht="13.4" spans="1:12">
      <c r="A182" s="3"/>
      <c r="B182" s="3"/>
      <c r="D182" s="1"/>
      <c r="E182" s="1"/>
      <c r="F182" s="1"/>
      <c r="G182" s="1"/>
      <c r="H182" s="1"/>
      <c r="I182" s="1"/>
      <c r="J182" s="1"/>
      <c r="K182" s="1"/>
      <c r="L182" s="1"/>
    </row>
    <row r="183" ht="23.15" customHeight="1" spans="2:12">
      <c r="B183" s="9">
        <v>43875</v>
      </c>
      <c r="C183" s="10"/>
      <c r="D183" s="17"/>
      <c r="E183" s="12"/>
      <c r="F183" s="17">
        <v>66990</v>
      </c>
      <c r="G183" s="17" t="s">
        <v>246</v>
      </c>
      <c r="H183" s="18" t="s">
        <v>247</v>
      </c>
      <c r="I183" s="31">
        <v>77</v>
      </c>
      <c r="J183" s="1"/>
      <c r="K183" s="1"/>
      <c r="L183" s="1"/>
    </row>
    <row r="184" ht="14.9" customHeight="1" spans="2:12">
      <c r="B184" s="19"/>
      <c r="C184" s="20"/>
      <c r="D184" s="21" t="s">
        <v>103</v>
      </c>
      <c r="E184" s="22">
        <f>SUM(E183:E183)</f>
        <v>0</v>
      </c>
      <c r="F184" s="23">
        <f>SUM(F183:F183)</f>
        <v>66990</v>
      </c>
      <c r="G184" s="24"/>
      <c r="H184" s="24"/>
      <c r="I184" s="32"/>
      <c r="J184" s="1"/>
      <c r="K184" s="1"/>
      <c r="L184" s="1"/>
    </row>
    <row r="185" ht="13.5" customHeight="1" spans="3:12">
      <c r="C185" s="2"/>
      <c r="D185" s="7" t="s">
        <v>104</v>
      </c>
      <c r="E185" s="25">
        <f>E181+E184-F184</f>
        <v>8340511.73</v>
      </c>
      <c r="F185" s="26"/>
      <c r="G185" s="24"/>
      <c r="H185" s="24"/>
      <c r="I185" s="2"/>
      <c r="J185" s="1"/>
      <c r="K185" s="1"/>
      <c r="L185" s="1"/>
    </row>
    <row r="186" ht="16.15" customHeight="1" spans="1:12">
      <c r="A186" s="3"/>
      <c r="B186" s="3"/>
      <c r="D186" s="1"/>
      <c r="E186" s="1"/>
      <c r="F186" s="1"/>
      <c r="G186" s="1"/>
      <c r="H186" s="1"/>
      <c r="I186" s="1"/>
      <c r="J186" s="1"/>
      <c r="K186" s="1"/>
      <c r="L186" s="1"/>
    </row>
    <row r="187" ht="33" customHeight="1" spans="2:12">
      <c r="B187" s="9">
        <v>43879</v>
      </c>
      <c r="C187" s="10" t="s">
        <v>248</v>
      </c>
      <c r="D187" s="17" t="s">
        <v>249</v>
      </c>
      <c r="E187" s="12">
        <v>5000000</v>
      </c>
      <c r="F187" s="17"/>
      <c r="G187" s="17"/>
      <c r="H187" s="18"/>
      <c r="I187" s="31">
        <v>146</v>
      </c>
      <c r="J187" s="1"/>
      <c r="K187" s="1"/>
      <c r="L187" s="1"/>
    </row>
    <row r="188" ht="32.5" customHeight="1" spans="2:12">
      <c r="B188" s="9">
        <v>43879</v>
      </c>
      <c r="C188" s="10"/>
      <c r="D188" s="17"/>
      <c r="E188" s="12"/>
      <c r="F188" s="17">
        <v>1800</v>
      </c>
      <c r="G188" s="17" t="s">
        <v>250</v>
      </c>
      <c r="H188" s="18" t="s">
        <v>251</v>
      </c>
      <c r="I188" s="31">
        <v>79</v>
      </c>
      <c r="J188" s="1"/>
      <c r="K188" s="1"/>
      <c r="L188" s="1"/>
    </row>
    <row r="189" ht="25.4" customHeight="1" spans="2:12">
      <c r="B189" s="9">
        <v>43879</v>
      </c>
      <c r="C189" s="10"/>
      <c r="D189" s="10"/>
      <c r="E189" s="12"/>
      <c r="F189" s="17">
        <v>5010</v>
      </c>
      <c r="G189" s="36" t="s">
        <v>225</v>
      </c>
      <c r="H189" s="18" t="s">
        <v>226</v>
      </c>
      <c r="I189" s="31">
        <v>81</v>
      </c>
      <c r="J189" s="1"/>
      <c r="K189" s="1"/>
      <c r="L189" s="1"/>
    </row>
    <row r="190" ht="19" customHeight="1" spans="2:12">
      <c r="B190" s="9"/>
      <c r="C190" s="10"/>
      <c r="D190" s="10"/>
      <c r="E190" s="12"/>
      <c r="F190" s="17">
        <v>6500</v>
      </c>
      <c r="G190" s="17" t="s">
        <v>168</v>
      </c>
      <c r="H190" s="18" t="s">
        <v>169</v>
      </c>
      <c r="I190" s="31">
        <v>80</v>
      </c>
      <c r="J190" s="1"/>
      <c r="K190" s="1"/>
      <c r="L190" s="1"/>
    </row>
    <row r="191" ht="42.1" spans="2:12">
      <c r="B191" s="9">
        <v>43879</v>
      </c>
      <c r="C191" s="10"/>
      <c r="D191" s="11"/>
      <c r="E191" s="12"/>
      <c r="F191" s="17">
        <v>20000</v>
      </c>
      <c r="G191" s="17" t="s">
        <v>116</v>
      </c>
      <c r="H191" s="17" t="s">
        <v>252</v>
      </c>
      <c r="I191" s="31">
        <v>78</v>
      </c>
      <c r="J191" s="1"/>
      <c r="K191" s="1"/>
      <c r="L191" s="1"/>
    </row>
    <row r="192" ht="13.4" spans="2:12">
      <c r="B192" s="19"/>
      <c r="C192" s="20"/>
      <c r="D192" s="21" t="s">
        <v>103</v>
      </c>
      <c r="E192" s="22">
        <f>SUM(E187:E191)</f>
        <v>5000000</v>
      </c>
      <c r="F192" s="23">
        <f>SUM(F187:F191)</f>
        <v>33310</v>
      </c>
      <c r="G192" s="24"/>
      <c r="H192" s="24"/>
      <c r="I192" s="32"/>
      <c r="J192" s="1"/>
      <c r="K192" s="1"/>
      <c r="L192" s="1"/>
    </row>
    <row r="193" ht="13.5" customHeight="1" spans="3:12">
      <c r="C193" s="2"/>
      <c r="D193" s="7" t="s">
        <v>104</v>
      </c>
      <c r="E193" s="25">
        <f>E185+E192-F192</f>
        <v>13307201.73</v>
      </c>
      <c r="F193" s="26"/>
      <c r="G193" s="24"/>
      <c r="H193" s="24"/>
      <c r="I193" s="2"/>
      <c r="J193" s="1"/>
      <c r="K193" s="1"/>
      <c r="L193" s="1"/>
    </row>
    <row r="194" ht="13.4" spans="1:12">
      <c r="A194" s="3"/>
      <c r="B194" s="3"/>
      <c r="D194" s="1"/>
      <c r="E194" s="1"/>
      <c r="F194" s="1"/>
      <c r="G194" s="1"/>
      <c r="H194" s="1"/>
      <c r="I194" s="1"/>
      <c r="J194" s="1"/>
      <c r="K194" s="1"/>
      <c r="L194" s="1"/>
    </row>
    <row r="195" ht="49" customHeight="1" spans="2:12">
      <c r="B195" s="9">
        <v>43880</v>
      </c>
      <c r="C195" s="10"/>
      <c r="D195" s="17"/>
      <c r="E195" s="12"/>
      <c r="F195" s="17">
        <v>100000</v>
      </c>
      <c r="G195" s="17" t="s">
        <v>253</v>
      </c>
      <c r="H195" s="18" t="s">
        <v>254</v>
      </c>
      <c r="I195" s="31">
        <v>82</v>
      </c>
      <c r="J195" s="1"/>
      <c r="K195" s="1"/>
      <c r="L195" s="1"/>
    </row>
    <row r="196" ht="13.4" spans="2:12">
      <c r="B196" s="19"/>
      <c r="C196" s="20"/>
      <c r="D196" s="21" t="s">
        <v>103</v>
      </c>
      <c r="E196" s="22">
        <f>SUM(E195:E195)</f>
        <v>0</v>
      </c>
      <c r="F196" s="23">
        <f>SUM(F195:F195)</f>
        <v>100000</v>
      </c>
      <c r="G196" s="24"/>
      <c r="H196" s="24"/>
      <c r="I196" s="32"/>
      <c r="J196" s="1"/>
      <c r="K196" s="1"/>
      <c r="L196" s="1"/>
    </row>
    <row r="197" customHeight="1" spans="3:12">
      <c r="C197" s="2"/>
      <c r="D197" s="7" t="s">
        <v>104</v>
      </c>
      <c r="E197" s="25">
        <f>E193+E196-F196</f>
        <v>13207201.73</v>
      </c>
      <c r="F197" s="26"/>
      <c r="G197" s="24"/>
      <c r="H197" s="24"/>
      <c r="I197" s="2"/>
      <c r="J197" s="1"/>
      <c r="K197" s="1"/>
      <c r="L197" s="1"/>
    </row>
    <row r="198" ht="13.4" spans="1:12">
      <c r="A198" s="3"/>
      <c r="B198" s="3"/>
      <c r="D198" s="1"/>
      <c r="E198" s="1"/>
      <c r="F198" s="1"/>
      <c r="G198" s="1"/>
      <c r="H198" s="1"/>
      <c r="I198" s="1"/>
      <c r="J198" s="1"/>
      <c r="K198" s="1"/>
      <c r="L198" s="1"/>
    </row>
    <row r="199" ht="43" customHeight="1" spans="2:12">
      <c r="B199" s="9">
        <v>43881</v>
      </c>
      <c r="C199" s="10"/>
      <c r="D199" s="17"/>
      <c r="E199" s="12"/>
      <c r="F199" s="17">
        <v>28500</v>
      </c>
      <c r="G199" s="27" t="s">
        <v>114</v>
      </c>
      <c r="H199" s="17" t="s">
        <v>255</v>
      </c>
      <c r="I199" s="31">
        <v>89</v>
      </c>
      <c r="J199" s="1"/>
      <c r="K199" s="1"/>
      <c r="L199" s="1"/>
    </row>
    <row r="200" ht="26.65" customHeight="1" spans="2:12">
      <c r="B200" s="9">
        <v>43881</v>
      </c>
      <c r="C200" s="10"/>
      <c r="D200" s="17"/>
      <c r="E200" s="12"/>
      <c r="F200" s="17">
        <v>71273</v>
      </c>
      <c r="G200" s="36" t="s">
        <v>164</v>
      </c>
      <c r="H200" s="18" t="s">
        <v>256</v>
      </c>
      <c r="I200" s="31">
        <v>85</v>
      </c>
      <c r="J200" s="1"/>
      <c r="K200" s="1"/>
      <c r="L200" s="1"/>
    </row>
    <row r="201" ht="30.25" customHeight="1" spans="2:12">
      <c r="B201" s="9">
        <v>43881</v>
      </c>
      <c r="C201" s="10"/>
      <c r="D201" s="10"/>
      <c r="E201" s="12"/>
      <c r="F201" s="17">
        <v>210883</v>
      </c>
      <c r="G201" s="17" t="s">
        <v>164</v>
      </c>
      <c r="H201" s="18" t="s">
        <v>257</v>
      </c>
      <c r="I201" s="31">
        <v>86</v>
      </c>
      <c r="J201" s="1"/>
      <c r="K201" s="1"/>
      <c r="L201" s="1"/>
    </row>
    <row r="202" ht="29.9" customHeight="1" spans="2:12">
      <c r="B202" s="9">
        <v>43881</v>
      </c>
      <c r="C202" s="10"/>
      <c r="D202" s="10"/>
      <c r="E202" s="12"/>
      <c r="F202" s="17">
        <v>298851</v>
      </c>
      <c r="G202" s="17" t="s">
        <v>164</v>
      </c>
      <c r="H202" s="18" t="s">
        <v>258</v>
      </c>
      <c r="I202" s="31">
        <v>87</v>
      </c>
      <c r="J202" s="1"/>
      <c r="K202" s="1"/>
      <c r="L202" s="1"/>
    </row>
    <row r="203" ht="31.5" customHeight="1" spans="2:12">
      <c r="B203" s="9">
        <v>43881</v>
      </c>
      <c r="C203" s="10"/>
      <c r="D203" s="10"/>
      <c r="E203" s="12"/>
      <c r="F203" s="17">
        <v>349426</v>
      </c>
      <c r="G203" s="17" t="s">
        <v>12</v>
      </c>
      <c r="H203" s="18" t="s">
        <v>259</v>
      </c>
      <c r="I203" s="31">
        <v>83</v>
      </c>
      <c r="J203" s="1"/>
      <c r="K203" s="1"/>
      <c r="L203" s="1"/>
    </row>
    <row r="204" ht="31.5" customHeight="1" spans="2:12">
      <c r="B204" s="9">
        <v>43881</v>
      </c>
      <c r="C204" s="10"/>
      <c r="D204" s="10"/>
      <c r="E204" s="12"/>
      <c r="F204" s="17">
        <v>482308</v>
      </c>
      <c r="G204" s="17" t="s">
        <v>164</v>
      </c>
      <c r="H204" s="18" t="s">
        <v>260</v>
      </c>
      <c r="I204" s="31">
        <v>88</v>
      </c>
      <c r="J204" s="1"/>
      <c r="K204" s="1"/>
      <c r="L204" s="1"/>
    </row>
    <row r="205" ht="38.15" customHeight="1" spans="2:12">
      <c r="B205" s="9">
        <v>43881</v>
      </c>
      <c r="C205" s="10"/>
      <c r="D205" s="11"/>
      <c r="E205" s="12"/>
      <c r="F205" s="17">
        <v>7116021</v>
      </c>
      <c r="G205" s="17" t="s">
        <v>12</v>
      </c>
      <c r="H205" s="18" t="s">
        <v>261</v>
      </c>
      <c r="I205" s="31">
        <v>84</v>
      </c>
      <c r="J205" s="1"/>
      <c r="K205" s="1"/>
      <c r="L205" s="1"/>
    </row>
    <row r="206" ht="16.15" customHeight="1" spans="2:12">
      <c r="B206" s="19"/>
      <c r="C206" s="20"/>
      <c r="D206" s="21" t="s">
        <v>103</v>
      </c>
      <c r="E206" s="22">
        <f>SUM(E199:E205)</f>
        <v>0</v>
      </c>
      <c r="F206" s="23">
        <f>SUM(F199:F205)</f>
        <v>8557262</v>
      </c>
      <c r="G206" s="24"/>
      <c r="H206" s="24"/>
      <c r="I206" s="32"/>
      <c r="J206" s="1"/>
      <c r="K206" s="1"/>
      <c r="L206" s="1"/>
    </row>
    <row r="207" ht="13.4" spans="1:12">
      <c r="A207" s="3"/>
      <c r="B207" s="3"/>
      <c r="D207" s="7" t="s">
        <v>104</v>
      </c>
      <c r="E207" s="25">
        <f>E197+E206-F206</f>
        <v>4649939.73</v>
      </c>
      <c r="F207" s="1"/>
      <c r="G207" s="1"/>
      <c r="H207" s="1"/>
      <c r="I207" s="1"/>
      <c r="J207" s="1"/>
      <c r="K207" s="1"/>
      <c r="L207" s="1"/>
    </row>
    <row r="208" ht="13.4" spans="1:12">
      <c r="A208" s="3"/>
      <c r="B208" s="3"/>
      <c r="D208" s="1"/>
      <c r="E208" s="1"/>
      <c r="F208" s="1"/>
      <c r="G208" s="1"/>
      <c r="H208" s="1"/>
      <c r="I208" s="1"/>
      <c r="J208" s="1"/>
      <c r="K208" s="1"/>
      <c r="L208" s="1"/>
    </row>
    <row r="209" ht="31.75" spans="2:12">
      <c r="B209" s="9">
        <v>43882</v>
      </c>
      <c r="C209" s="10" t="s">
        <v>262</v>
      </c>
      <c r="D209" s="17" t="s">
        <v>163</v>
      </c>
      <c r="E209" s="12">
        <v>3187065</v>
      </c>
      <c r="F209" s="17"/>
      <c r="G209" s="17"/>
      <c r="H209" s="18"/>
      <c r="I209" s="31">
        <v>295</v>
      </c>
      <c r="J209" s="1"/>
      <c r="K209" s="1"/>
      <c r="L209" s="1"/>
    </row>
    <row r="210" ht="24.65" customHeight="1" spans="2:12">
      <c r="B210" s="9">
        <v>43882</v>
      </c>
      <c r="C210" s="10" t="s">
        <v>263</v>
      </c>
      <c r="D210" s="17" t="s">
        <v>264</v>
      </c>
      <c r="E210" s="12">
        <v>7744567.95</v>
      </c>
      <c r="F210" s="17"/>
      <c r="G210" s="17"/>
      <c r="H210" s="18"/>
      <c r="I210" s="31">
        <v>204506</v>
      </c>
      <c r="J210" s="1"/>
      <c r="K210" s="1"/>
      <c r="L210" s="1"/>
    </row>
    <row r="211" ht="32.5" customHeight="1" spans="2:12">
      <c r="B211" s="9">
        <v>43882</v>
      </c>
      <c r="C211" s="10"/>
      <c r="D211" s="10"/>
      <c r="E211" s="12"/>
      <c r="F211" s="17">
        <v>21175.05</v>
      </c>
      <c r="G211" s="17" t="s">
        <v>158</v>
      </c>
      <c r="H211" s="18" t="s">
        <v>265</v>
      </c>
      <c r="I211" s="31">
        <v>91</v>
      </c>
      <c r="J211" s="1"/>
      <c r="K211" s="1"/>
      <c r="L211" s="1"/>
    </row>
    <row r="212" ht="34.5" customHeight="1" spans="2:12">
      <c r="B212" s="9">
        <v>43882</v>
      </c>
      <c r="C212" s="10"/>
      <c r="D212" s="10"/>
      <c r="E212" s="12"/>
      <c r="F212" s="17">
        <v>1045593.77</v>
      </c>
      <c r="G212" s="17" t="s">
        <v>12</v>
      </c>
      <c r="H212" s="18" t="s">
        <v>266</v>
      </c>
      <c r="I212" s="31">
        <v>92</v>
      </c>
      <c r="J212" s="1"/>
      <c r="K212" s="1"/>
      <c r="L212" s="1"/>
    </row>
    <row r="213" ht="14.9" customHeight="1" spans="2:12">
      <c r="B213" s="19"/>
      <c r="C213" s="20"/>
      <c r="D213" s="21" t="s">
        <v>103</v>
      </c>
      <c r="E213" s="22">
        <f>SUM(E209:E212)</f>
        <v>10931632.95</v>
      </c>
      <c r="F213" s="23">
        <f>SUM(F209:F212)</f>
        <v>1066768.82</v>
      </c>
      <c r="G213" s="24"/>
      <c r="H213" s="24"/>
      <c r="I213" s="32"/>
      <c r="J213" s="1"/>
      <c r="K213" s="1"/>
      <c r="L213" s="1"/>
    </row>
    <row r="214" ht="13.4" spans="3:12">
      <c r="C214" s="2"/>
      <c r="D214" s="7" t="s">
        <v>104</v>
      </c>
      <c r="E214" s="25">
        <f>E207+E213-F213</f>
        <v>14514803.86</v>
      </c>
      <c r="F214" s="26"/>
      <c r="G214" s="24"/>
      <c r="H214" s="24"/>
      <c r="I214" s="2"/>
      <c r="J214" s="1"/>
      <c r="K214" s="1"/>
      <c r="L214" s="1"/>
    </row>
    <row r="215" ht="13.4" spans="1:12">
      <c r="A215" s="3"/>
      <c r="B215" s="3"/>
      <c r="D215" s="1"/>
      <c r="E215" s="1"/>
      <c r="F215" s="1"/>
      <c r="G215" s="1"/>
      <c r="H215" s="1"/>
      <c r="I215" s="1"/>
      <c r="J215" s="1"/>
      <c r="K215" s="1"/>
      <c r="L215" s="1"/>
    </row>
    <row r="216" ht="18.75" customHeight="1" spans="2:12">
      <c r="B216" s="9">
        <v>43886</v>
      </c>
      <c r="C216" s="10" t="s">
        <v>267</v>
      </c>
      <c r="D216" s="17" t="s">
        <v>236</v>
      </c>
      <c r="E216" s="12">
        <v>10094</v>
      </c>
      <c r="F216" s="17"/>
      <c r="G216" s="27"/>
      <c r="H216" s="17"/>
      <c r="I216" s="31">
        <v>1066</v>
      </c>
      <c r="J216" s="1"/>
      <c r="K216" s="1"/>
      <c r="L216" s="1"/>
    </row>
    <row r="217" ht="23.5" customHeight="1" spans="2:12">
      <c r="B217" s="9">
        <v>43886</v>
      </c>
      <c r="C217" s="10" t="s">
        <v>268</v>
      </c>
      <c r="D217" s="17" t="s">
        <v>269</v>
      </c>
      <c r="E217" s="12">
        <v>30328783.74</v>
      </c>
      <c r="F217" s="17"/>
      <c r="G217" s="36"/>
      <c r="H217" s="18"/>
      <c r="I217" s="31">
        <v>96975</v>
      </c>
      <c r="J217" s="1"/>
      <c r="K217" s="1"/>
      <c r="L217" s="1"/>
    </row>
    <row r="218" ht="29.25" customHeight="1" spans="2:12">
      <c r="B218" s="9">
        <v>43886</v>
      </c>
      <c r="C218" s="10"/>
      <c r="D218" s="10"/>
      <c r="E218" s="12"/>
      <c r="F218" s="17">
        <v>150000</v>
      </c>
      <c r="G218" s="17" t="s">
        <v>270</v>
      </c>
      <c r="H218" s="29" t="s">
        <v>271</v>
      </c>
      <c r="I218" s="31">
        <v>94</v>
      </c>
      <c r="J218" s="1"/>
      <c r="K218" s="1"/>
      <c r="L218" s="1"/>
    </row>
    <row r="219" ht="31.75" spans="2:12">
      <c r="B219" s="9">
        <v>43886</v>
      </c>
      <c r="C219" s="10"/>
      <c r="D219" s="10"/>
      <c r="E219" s="12"/>
      <c r="F219" s="17">
        <v>150000</v>
      </c>
      <c r="G219" s="17" t="s">
        <v>270</v>
      </c>
      <c r="H219" s="29" t="s">
        <v>271</v>
      </c>
      <c r="I219" s="31">
        <v>95</v>
      </c>
      <c r="J219" s="1"/>
      <c r="K219" s="1"/>
      <c r="L219" s="1"/>
    </row>
    <row r="220" ht="27.65" customHeight="1" spans="2:12">
      <c r="B220" s="9">
        <v>43886</v>
      </c>
      <c r="C220" s="10"/>
      <c r="D220" s="10"/>
      <c r="E220" s="12"/>
      <c r="F220" s="17">
        <v>150000</v>
      </c>
      <c r="G220" s="17" t="s">
        <v>270</v>
      </c>
      <c r="H220" s="29" t="s">
        <v>271</v>
      </c>
      <c r="I220" s="31">
        <v>96</v>
      </c>
      <c r="J220" s="1"/>
      <c r="K220" s="1"/>
      <c r="L220" s="1"/>
    </row>
    <row r="221" ht="25.9" customHeight="1" spans="2:12">
      <c r="B221" s="9">
        <v>43886</v>
      </c>
      <c r="C221" s="10"/>
      <c r="D221" s="10"/>
      <c r="E221" s="12"/>
      <c r="F221" s="17">
        <v>156238</v>
      </c>
      <c r="G221" s="17" t="s">
        <v>164</v>
      </c>
      <c r="H221" s="18" t="s">
        <v>272</v>
      </c>
      <c r="I221" s="31">
        <v>93</v>
      </c>
      <c r="J221" s="1"/>
      <c r="K221" s="1"/>
      <c r="L221" s="1"/>
    </row>
    <row r="222" ht="14.9" customHeight="1" spans="2:12">
      <c r="B222" s="19"/>
      <c r="C222" s="20"/>
      <c r="D222" s="21" t="s">
        <v>103</v>
      </c>
      <c r="E222" s="22">
        <f>SUM(E216:E221)</f>
        <v>30338877.74</v>
      </c>
      <c r="F222" s="23">
        <f>SUM(F216:F221)</f>
        <v>606238</v>
      </c>
      <c r="G222" s="24"/>
      <c r="H222" s="24"/>
      <c r="I222" s="32"/>
      <c r="J222" s="1"/>
      <c r="K222" s="1"/>
      <c r="L222" s="1"/>
    </row>
    <row r="223" ht="13.4" spans="1:12">
      <c r="A223" s="3"/>
      <c r="B223" s="3"/>
      <c r="D223" s="7" t="s">
        <v>104</v>
      </c>
      <c r="E223" s="25">
        <f>E214+E222-F222</f>
        <v>44247443.6</v>
      </c>
      <c r="F223" s="1"/>
      <c r="G223" s="1"/>
      <c r="H223" s="1"/>
      <c r="I223" s="1"/>
      <c r="J223" s="1"/>
      <c r="K223" s="1"/>
      <c r="L223" s="1"/>
    </row>
    <row r="224" ht="13.4" spans="1:12">
      <c r="A224" s="3"/>
      <c r="B224" s="3"/>
      <c r="D224" s="1"/>
      <c r="E224" s="1"/>
      <c r="F224" s="1"/>
      <c r="G224" s="1"/>
      <c r="H224" s="1"/>
      <c r="I224" s="1"/>
      <c r="J224" s="1"/>
      <c r="K224" s="1"/>
      <c r="L224" s="1"/>
    </row>
    <row r="225" ht="32.5" customHeight="1" spans="2:12">
      <c r="B225" s="9">
        <v>43887</v>
      </c>
      <c r="C225" s="10"/>
      <c r="D225" s="17"/>
      <c r="E225" s="12"/>
      <c r="F225" s="17">
        <v>14800</v>
      </c>
      <c r="G225" s="27" t="s">
        <v>273</v>
      </c>
      <c r="H225" s="17" t="s">
        <v>274</v>
      </c>
      <c r="I225" s="31">
        <v>97</v>
      </c>
      <c r="J225" s="1"/>
      <c r="K225" s="1"/>
      <c r="L225" s="1"/>
    </row>
    <row r="226" ht="33" customHeight="1" spans="2:12">
      <c r="B226" s="9">
        <v>43887</v>
      </c>
      <c r="C226" s="10"/>
      <c r="D226" s="17"/>
      <c r="E226" s="12"/>
      <c r="F226" s="17">
        <v>22000</v>
      </c>
      <c r="G226" s="17" t="s">
        <v>154</v>
      </c>
      <c r="H226" s="17" t="s">
        <v>209</v>
      </c>
      <c r="I226" s="31">
        <v>100</v>
      </c>
      <c r="J226" s="1"/>
      <c r="K226" s="1"/>
      <c r="L226" s="1"/>
    </row>
    <row r="227" ht="17.5" customHeight="1" spans="2:12">
      <c r="B227" s="9">
        <v>43887</v>
      </c>
      <c r="C227" s="10"/>
      <c r="D227" s="10"/>
      <c r="E227" s="12"/>
      <c r="F227" s="17">
        <v>34850</v>
      </c>
      <c r="G227" s="33" t="s">
        <v>173</v>
      </c>
      <c r="H227" s="34" t="s">
        <v>275</v>
      </c>
      <c r="I227" s="31">
        <v>98</v>
      </c>
      <c r="J227" s="1"/>
      <c r="K227" s="1"/>
      <c r="L227" s="1"/>
    </row>
    <row r="228" ht="25.9" customHeight="1" spans="2:12">
      <c r="B228" s="9">
        <v>43887</v>
      </c>
      <c r="C228" s="10"/>
      <c r="D228" s="10"/>
      <c r="E228" s="12"/>
      <c r="F228" s="17">
        <v>58713.6</v>
      </c>
      <c r="G228" s="17" t="s">
        <v>175</v>
      </c>
      <c r="H228" s="29" t="s">
        <v>276</v>
      </c>
      <c r="I228" s="31">
        <v>99</v>
      </c>
      <c r="J228" s="1"/>
      <c r="K228" s="1"/>
      <c r="L228" s="1"/>
    </row>
    <row r="229" ht="13.4" spans="2:12">
      <c r="B229" s="19"/>
      <c r="C229" s="20"/>
      <c r="D229" s="21" t="s">
        <v>103</v>
      </c>
      <c r="E229" s="22">
        <f>SUM(E225:E228)</f>
        <v>0</v>
      </c>
      <c r="F229" s="23">
        <f>SUM(F225:F228)</f>
        <v>130363.6</v>
      </c>
      <c r="G229" s="24"/>
      <c r="H229" s="24"/>
      <c r="I229" s="32"/>
      <c r="J229" s="1"/>
      <c r="K229" s="1"/>
      <c r="L229" s="1"/>
    </row>
    <row r="230" ht="11.9" customHeight="1" spans="1:12">
      <c r="A230" s="3"/>
      <c r="B230" s="3"/>
      <c r="D230" s="7" t="s">
        <v>104</v>
      </c>
      <c r="E230" s="25">
        <f>E223+E229-F229</f>
        <v>44117080</v>
      </c>
      <c r="F230" s="1"/>
      <c r="G230" s="1"/>
      <c r="H230" s="1"/>
      <c r="I230" s="1"/>
      <c r="J230" s="1"/>
      <c r="K230" s="1"/>
      <c r="L230" s="1"/>
    </row>
    <row r="231" ht="15.4" customHeight="1" spans="1:12">
      <c r="A231" s="3"/>
      <c r="B231" s="3"/>
      <c r="D231" s="7"/>
      <c r="E231" s="38"/>
      <c r="F231" s="1"/>
      <c r="G231" s="1"/>
      <c r="H231" s="1"/>
      <c r="I231" s="1"/>
      <c r="J231" s="1"/>
      <c r="K231" s="1"/>
      <c r="L231" s="1"/>
    </row>
    <row r="232" ht="25.4" customHeight="1" spans="2:12">
      <c r="B232" s="9">
        <v>43888</v>
      </c>
      <c r="C232" s="10"/>
      <c r="D232" s="17"/>
      <c r="E232" s="12"/>
      <c r="F232" s="12">
        <v>31565</v>
      </c>
      <c r="G232" s="17" t="s">
        <v>164</v>
      </c>
      <c r="H232" s="18" t="s">
        <v>258</v>
      </c>
      <c r="I232" s="31">
        <v>103</v>
      </c>
      <c r="J232" s="1"/>
      <c r="K232" s="1"/>
      <c r="L232" s="1"/>
    </row>
    <row r="233" ht="25.4" customHeight="1" spans="2:12">
      <c r="B233" s="9">
        <v>43888</v>
      </c>
      <c r="C233" s="10"/>
      <c r="D233" s="17"/>
      <c r="E233" s="12"/>
      <c r="F233" s="12">
        <v>298851</v>
      </c>
      <c r="G233" s="17" t="s">
        <v>164</v>
      </c>
      <c r="H233" s="18" t="s">
        <v>272</v>
      </c>
      <c r="I233" s="31">
        <v>102</v>
      </c>
      <c r="J233" s="1"/>
      <c r="K233" s="1"/>
      <c r="L233" s="1"/>
    </row>
    <row r="234" ht="31" customHeight="1" spans="2:12">
      <c r="B234" s="9">
        <v>43888</v>
      </c>
      <c r="C234" s="10"/>
      <c r="D234" s="10"/>
      <c r="E234" s="12"/>
      <c r="F234" s="12">
        <v>2211242</v>
      </c>
      <c r="G234" s="17" t="s">
        <v>12</v>
      </c>
      <c r="H234" s="18" t="s">
        <v>277</v>
      </c>
      <c r="I234" s="31">
        <v>101</v>
      </c>
      <c r="J234" s="1"/>
      <c r="K234" s="1"/>
      <c r="L234" s="1"/>
    </row>
    <row r="235" ht="14.15" customHeight="1" spans="2:12">
      <c r="B235" s="19"/>
      <c r="C235" s="20"/>
      <c r="D235" s="21" t="s">
        <v>103</v>
      </c>
      <c r="E235" s="22">
        <f>SUM(E232:E234)</f>
        <v>0</v>
      </c>
      <c r="F235" s="23">
        <f>SUM(F232:F234)</f>
        <v>2541658</v>
      </c>
      <c r="G235" s="24"/>
      <c r="H235" s="24"/>
      <c r="I235" s="32"/>
      <c r="J235" s="1"/>
      <c r="K235" s="1"/>
      <c r="L235" s="1"/>
    </row>
    <row r="236" ht="14.9" customHeight="1" spans="1:12">
      <c r="A236" s="3"/>
      <c r="B236" s="3"/>
      <c r="D236" s="7" t="s">
        <v>104</v>
      </c>
      <c r="E236" s="25">
        <f>E230+E235-F235</f>
        <v>41575422</v>
      </c>
      <c r="F236" s="1"/>
      <c r="G236" s="1"/>
      <c r="H236" s="1"/>
      <c r="I236" s="1"/>
      <c r="J236" s="1"/>
      <c r="K236" s="1"/>
      <c r="L236" s="1"/>
    </row>
    <row r="237" ht="15.4" customHeight="1" spans="1:12">
      <c r="A237" s="3"/>
      <c r="B237" s="3"/>
      <c r="D237" s="7"/>
      <c r="E237" s="38"/>
      <c r="F237" s="1"/>
      <c r="G237" s="1"/>
      <c r="H237" s="1"/>
      <c r="I237" s="1"/>
      <c r="J237" s="1"/>
      <c r="K237" s="1"/>
      <c r="L237" s="1"/>
    </row>
    <row r="238" ht="32.5" customHeight="1" spans="2:12">
      <c r="B238" s="9">
        <v>43889</v>
      </c>
      <c r="C238" s="10" t="s">
        <v>278</v>
      </c>
      <c r="D238" s="11" t="s">
        <v>140</v>
      </c>
      <c r="E238" s="12">
        <v>160000</v>
      </c>
      <c r="F238" s="17"/>
      <c r="G238" s="27"/>
      <c r="H238" s="17"/>
      <c r="I238" s="31">
        <v>168</v>
      </c>
      <c r="J238" s="1"/>
      <c r="K238" s="1"/>
      <c r="L238" s="1"/>
    </row>
    <row r="239" ht="25.4" customHeight="1" spans="2:12">
      <c r="B239" s="9">
        <v>43889</v>
      </c>
      <c r="C239" s="10" t="s">
        <v>279</v>
      </c>
      <c r="D239" s="17" t="s">
        <v>243</v>
      </c>
      <c r="E239" s="12">
        <v>769776.65</v>
      </c>
      <c r="F239" s="17"/>
      <c r="G239" s="36"/>
      <c r="H239" s="18"/>
      <c r="I239" s="31">
        <v>73</v>
      </c>
      <c r="J239" s="1"/>
      <c r="K239" s="1"/>
      <c r="L239" s="1"/>
    </row>
    <row r="240" ht="25.4" customHeight="1" spans="2:12">
      <c r="B240" s="9">
        <v>43889</v>
      </c>
      <c r="C240" s="10"/>
      <c r="D240" s="10"/>
      <c r="E240" s="12"/>
      <c r="F240" s="17">
        <v>1590</v>
      </c>
      <c r="G240" s="36" t="s">
        <v>225</v>
      </c>
      <c r="H240" s="18" t="s">
        <v>226</v>
      </c>
      <c r="I240" s="31">
        <v>110</v>
      </c>
      <c r="J240" s="1"/>
      <c r="K240" s="1"/>
      <c r="L240" s="1"/>
    </row>
    <row r="241" ht="25.4" customHeight="1" spans="2:12">
      <c r="B241" s="9">
        <v>43889</v>
      </c>
      <c r="C241" s="10"/>
      <c r="D241" s="10"/>
      <c r="E241" s="12"/>
      <c r="F241" s="17">
        <v>5784</v>
      </c>
      <c r="G241" s="17" t="s">
        <v>280</v>
      </c>
      <c r="H241" s="29" t="s">
        <v>281</v>
      </c>
      <c r="I241" s="31">
        <v>111</v>
      </c>
      <c r="J241" s="1"/>
      <c r="K241" s="1"/>
      <c r="L241" s="1"/>
    </row>
    <row r="242" ht="28" customHeight="1" spans="2:12">
      <c r="B242" s="9">
        <v>43889</v>
      </c>
      <c r="C242" s="10"/>
      <c r="D242" s="10"/>
      <c r="E242" s="12"/>
      <c r="F242" s="17">
        <v>29885</v>
      </c>
      <c r="G242" s="36" t="s">
        <v>164</v>
      </c>
      <c r="H242" s="18" t="s">
        <v>282</v>
      </c>
      <c r="I242" s="31">
        <v>108</v>
      </c>
      <c r="J242" s="1"/>
      <c r="K242" s="1"/>
      <c r="L242" s="1"/>
    </row>
    <row r="243" ht="28.9" customHeight="1" spans="2:12">
      <c r="B243" s="9">
        <v>43889</v>
      </c>
      <c r="C243" s="10"/>
      <c r="D243" s="10"/>
      <c r="E243" s="12"/>
      <c r="F243" s="17">
        <v>32874</v>
      </c>
      <c r="G243" s="36" t="s">
        <v>164</v>
      </c>
      <c r="H243" s="18" t="s">
        <v>256</v>
      </c>
      <c r="I243" s="31">
        <v>107</v>
      </c>
      <c r="J243" s="1"/>
      <c r="K243" s="1"/>
      <c r="L243" s="1"/>
    </row>
    <row r="244" ht="33" customHeight="1" spans="2:12">
      <c r="B244" s="9">
        <v>43889</v>
      </c>
      <c r="C244" s="10"/>
      <c r="D244" s="10"/>
      <c r="E244" s="12"/>
      <c r="F244" s="17">
        <v>38851</v>
      </c>
      <c r="G244" s="36" t="s">
        <v>164</v>
      </c>
      <c r="H244" s="18" t="s">
        <v>283</v>
      </c>
      <c r="I244" s="31">
        <v>105</v>
      </c>
      <c r="J244" s="1"/>
      <c r="K244" s="1"/>
      <c r="L244" s="1"/>
    </row>
    <row r="245" ht="33" customHeight="1" spans="2:12">
      <c r="B245" s="9">
        <v>43889</v>
      </c>
      <c r="C245" s="10"/>
      <c r="D245" s="10"/>
      <c r="E245" s="12"/>
      <c r="F245" s="17">
        <v>38851</v>
      </c>
      <c r="G245" s="36" t="s">
        <v>164</v>
      </c>
      <c r="H245" s="18" t="s">
        <v>284</v>
      </c>
      <c r="I245" s="31">
        <v>106</v>
      </c>
      <c r="J245" s="1"/>
      <c r="K245" s="1"/>
      <c r="L245" s="1"/>
    </row>
    <row r="246" ht="41.15" customHeight="1" spans="2:12">
      <c r="B246" s="9">
        <v>43889</v>
      </c>
      <c r="C246" s="10"/>
      <c r="D246" s="10"/>
      <c r="E246" s="12"/>
      <c r="F246" s="17">
        <v>940000</v>
      </c>
      <c r="G246" s="17" t="s">
        <v>12</v>
      </c>
      <c r="H246" s="18" t="s">
        <v>285</v>
      </c>
      <c r="I246" s="31">
        <v>104</v>
      </c>
      <c r="J246" s="1"/>
      <c r="K246" s="1"/>
      <c r="L246" s="1"/>
    </row>
    <row r="247" ht="16.5" customHeight="1" spans="2:12">
      <c r="B247" s="9">
        <v>43889</v>
      </c>
      <c r="C247" s="10"/>
      <c r="D247" s="10"/>
      <c r="E247" s="12"/>
      <c r="F247" s="17">
        <v>1151200</v>
      </c>
      <c r="G247" s="17" t="s">
        <v>158</v>
      </c>
      <c r="H247" s="17" t="s">
        <v>286</v>
      </c>
      <c r="I247" s="31">
        <v>109</v>
      </c>
      <c r="J247" s="1"/>
      <c r="K247" s="1"/>
      <c r="L247" s="1"/>
    </row>
    <row r="248" ht="15" customHeight="1" spans="2:12">
      <c r="B248" s="19"/>
      <c r="C248" s="20"/>
      <c r="D248" s="21" t="s">
        <v>103</v>
      </c>
      <c r="E248" s="22">
        <f>SUM(E238:E247)</f>
        <v>929776.65</v>
      </c>
      <c r="F248" s="23">
        <f>SUM(F238:F247)</f>
        <v>2239035</v>
      </c>
      <c r="G248" s="24"/>
      <c r="H248" s="24"/>
      <c r="I248" s="32"/>
      <c r="J248" s="1"/>
      <c r="K248" s="1"/>
      <c r="L248" s="1"/>
    </row>
    <row r="249" ht="15.75" customHeight="1" spans="1:12">
      <c r="A249" s="3"/>
      <c r="B249" s="3"/>
      <c r="D249" s="7" t="s">
        <v>104</v>
      </c>
      <c r="E249" s="25">
        <f>E236+E248-F248</f>
        <v>40266163.65</v>
      </c>
      <c r="F249" s="1"/>
      <c r="G249" s="1"/>
      <c r="H249" s="1"/>
      <c r="I249" s="1"/>
      <c r="J249" s="1"/>
      <c r="K249" s="1"/>
      <c r="L249" s="1"/>
    </row>
    <row r="250" ht="15.75" customHeight="1" spans="1:12">
      <c r="A250" s="3"/>
      <c r="B250" s="3"/>
      <c r="D250" s="7"/>
      <c r="E250" s="38"/>
      <c r="F250" s="1"/>
      <c r="G250" s="1"/>
      <c r="H250" s="1"/>
      <c r="I250" s="1"/>
      <c r="J250" s="1"/>
      <c r="K250" s="1"/>
      <c r="L250" s="1"/>
    </row>
    <row r="251" ht="25" customHeight="1" spans="2:12">
      <c r="B251" s="9">
        <v>43891</v>
      </c>
      <c r="C251" s="10"/>
      <c r="D251" s="17"/>
      <c r="E251" s="12"/>
      <c r="F251" s="39">
        <v>1900</v>
      </c>
      <c r="G251" s="17" t="s">
        <v>12</v>
      </c>
      <c r="H251" s="17" t="s">
        <v>287</v>
      </c>
      <c r="I251" s="31">
        <v>33606819</v>
      </c>
      <c r="J251" s="1"/>
      <c r="K251" s="1"/>
      <c r="L251" s="1"/>
    </row>
    <row r="252" ht="15.75" customHeight="1" spans="2:12">
      <c r="B252" s="19"/>
      <c r="C252" s="20"/>
      <c r="D252" s="21" t="s">
        <v>103</v>
      </c>
      <c r="E252" s="22">
        <f>SUM(E251:E251)</f>
        <v>0</v>
      </c>
      <c r="F252" s="23">
        <f>SUM(F251:F251)</f>
        <v>1900</v>
      </c>
      <c r="G252" s="24"/>
      <c r="H252" s="24"/>
      <c r="I252" s="32"/>
      <c r="J252" s="1"/>
      <c r="K252" s="1"/>
      <c r="L252" s="1"/>
    </row>
    <row r="253" ht="13.5" customHeight="1" spans="1:12">
      <c r="A253" s="3"/>
      <c r="B253" s="3"/>
      <c r="D253" s="7" t="s">
        <v>104</v>
      </c>
      <c r="E253" s="25">
        <f>E249+E252-F252</f>
        <v>40264263.65</v>
      </c>
      <c r="F253" s="1"/>
      <c r="G253" s="1"/>
      <c r="H253" s="1"/>
      <c r="I253" s="1"/>
      <c r="J253" s="1"/>
      <c r="K253" s="1"/>
      <c r="L253" s="1"/>
    </row>
    <row r="254" ht="11.9" customHeight="1" spans="1:12">
      <c r="A254" s="3"/>
      <c r="B254" s="3"/>
      <c r="D254" s="40"/>
      <c r="E254" s="38"/>
      <c r="F254" s="41"/>
      <c r="G254" s="1"/>
      <c r="H254" s="1"/>
      <c r="I254" s="1"/>
      <c r="J254" s="1"/>
      <c r="K254" s="1"/>
      <c r="L254" s="1"/>
    </row>
    <row r="255" ht="30.65" customHeight="1" spans="1:12">
      <c r="A255" s="3"/>
      <c r="B255" s="9">
        <v>43892</v>
      </c>
      <c r="C255" s="10" t="s">
        <v>288</v>
      </c>
      <c r="D255" s="17" t="s">
        <v>163</v>
      </c>
      <c r="E255" s="12">
        <v>500000</v>
      </c>
      <c r="F255" s="17"/>
      <c r="G255" s="27"/>
      <c r="H255" s="17"/>
      <c r="I255" s="31">
        <v>325</v>
      </c>
      <c r="J255" s="1"/>
      <c r="K255" s="1"/>
      <c r="L255" s="1"/>
    </row>
    <row r="256" ht="29.9" customHeight="1" spans="2:12">
      <c r="B256" s="9">
        <v>43892</v>
      </c>
      <c r="C256" s="10" t="s">
        <v>289</v>
      </c>
      <c r="D256" s="17" t="s">
        <v>163</v>
      </c>
      <c r="E256" s="12">
        <v>500000</v>
      </c>
      <c r="F256" s="17"/>
      <c r="G256" s="17"/>
      <c r="H256" s="17"/>
      <c r="I256" s="31">
        <v>326</v>
      </c>
      <c r="J256" s="1"/>
      <c r="K256" s="1"/>
      <c r="L256" s="1"/>
    </row>
    <row r="257" ht="29.9" customHeight="1" spans="2:12">
      <c r="B257" s="9">
        <v>43892</v>
      </c>
      <c r="C257" s="10" t="s">
        <v>290</v>
      </c>
      <c r="D257" s="10" t="s">
        <v>291</v>
      </c>
      <c r="E257" s="12">
        <v>669909</v>
      </c>
      <c r="F257" s="17"/>
      <c r="G257" s="33"/>
      <c r="H257" s="34"/>
      <c r="I257" s="31">
        <v>2334</v>
      </c>
      <c r="J257" s="1"/>
      <c r="K257" s="1"/>
      <c r="L257" s="1"/>
    </row>
    <row r="258" ht="29.25" customHeight="1" spans="2:12">
      <c r="B258" s="9">
        <v>43892</v>
      </c>
      <c r="C258" s="10" t="s">
        <v>292</v>
      </c>
      <c r="D258" s="17" t="s">
        <v>163</v>
      </c>
      <c r="E258" s="12">
        <v>3349545</v>
      </c>
      <c r="F258" s="17"/>
      <c r="G258" s="17"/>
      <c r="H258" s="29"/>
      <c r="I258" s="31">
        <v>324</v>
      </c>
      <c r="J258" s="1"/>
      <c r="K258" s="1"/>
      <c r="L258" s="1"/>
    </row>
    <row r="259" ht="13.4" spans="2:12">
      <c r="B259" s="19"/>
      <c r="C259" s="20"/>
      <c r="D259" s="21" t="s">
        <v>103</v>
      </c>
      <c r="E259" s="22">
        <f>SUM(E255:E258)</f>
        <v>5019454</v>
      </c>
      <c r="F259" s="23">
        <f>SUM(F255:F258)</f>
        <v>0</v>
      </c>
      <c r="G259" s="24"/>
      <c r="H259" s="24"/>
      <c r="I259" s="32"/>
      <c r="J259" s="1"/>
      <c r="K259" s="1"/>
      <c r="L259" s="1"/>
    </row>
    <row r="260" ht="13.4" spans="2:12">
      <c r="B260" s="3"/>
      <c r="D260" s="7" t="s">
        <v>104</v>
      </c>
      <c r="E260" s="25">
        <f>E253+E259-F259</f>
        <v>45283717.65</v>
      </c>
      <c r="F260" s="1"/>
      <c r="G260" s="1"/>
      <c r="H260" s="1"/>
      <c r="I260" s="1"/>
      <c r="J260" s="1"/>
      <c r="K260" s="1"/>
      <c r="L260" s="1"/>
    </row>
    <row r="261" ht="15.4" customHeight="1" spans="1:12">
      <c r="A261" s="3"/>
      <c r="B261" s="3"/>
      <c r="D261" s="1"/>
      <c r="E261" s="1"/>
      <c r="F261" s="1"/>
      <c r="G261" s="1"/>
      <c r="H261" s="1"/>
      <c r="I261" s="1"/>
      <c r="J261" s="1"/>
      <c r="K261" s="1"/>
      <c r="L261" s="1"/>
    </row>
    <row r="262" ht="21" customHeight="1" spans="1:12">
      <c r="A262" s="3"/>
      <c r="B262" s="9">
        <v>43893</v>
      </c>
      <c r="C262" s="10"/>
      <c r="D262" s="17"/>
      <c r="E262" s="12"/>
      <c r="F262" s="17">
        <v>8606</v>
      </c>
      <c r="G262" s="17" t="s">
        <v>146</v>
      </c>
      <c r="H262" s="18" t="s">
        <v>293</v>
      </c>
      <c r="I262" s="31">
        <v>115</v>
      </c>
      <c r="J262" s="1"/>
      <c r="K262" s="1"/>
      <c r="L262" s="1"/>
    </row>
    <row r="263" ht="34.15" customHeight="1" spans="2:12">
      <c r="B263" s="9">
        <v>43893</v>
      </c>
      <c r="C263" s="10"/>
      <c r="D263" s="17"/>
      <c r="E263" s="12"/>
      <c r="F263" s="17">
        <v>18000</v>
      </c>
      <c r="G263" s="17" t="s">
        <v>205</v>
      </c>
      <c r="H263" s="17" t="s">
        <v>294</v>
      </c>
      <c r="I263" s="31">
        <v>114</v>
      </c>
      <c r="J263" s="1"/>
      <c r="K263" s="1"/>
      <c r="L263" s="1"/>
    </row>
    <row r="264" ht="29.25" customHeight="1" spans="2:12">
      <c r="B264" s="9">
        <v>43893</v>
      </c>
      <c r="C264" s="10"/>
      <c r="D264" s="10"/>
      <c r="E264" s="12"/>
      <c r="F264" s="17">
        <v>30000</v>
      </c>
      <c r="G264" s="42" t="s">
        <v>295</v>
      </c>
      <c r="H264" s="34" t="s">
        <v>296</v>
      </c>
      <c r="I264" s="31">
        <v>112</v>
      </c>
      <c r="J264" s="1"/>
      <c r="K264" s="1"/>
      <c r="L264" s="1"/>
    </row>
    <row r="265" ht="31.75" spans="2:12">
      <c r="B265" s="9">
        <v>43893</v>
      </c>
      <c r="C265" s="10"/>
      <c r="D265" s="17"/>
      <c r="E265" s="12"/>
      <c r="F265" s="17">
        <v>600000</v>
      </c>
      <c r="G265" s="17" t="s">
        <v>297</v>
      </c>
      <c r="H265" s="17" t="s">
        <v>298</v>
      </c>
      <c r="I265" s="31">
        <v>113</v>
      </c>
      <c r="J265" s="1"/>
      <c r="K265" s="1"/>
      <c r="L265" s="1"/>
    </row>
    <row r="266" ht="13.4" spans="2:12">
      <c r="B266" s="19"/>
      <c r="C266" s="20"/>
      <c r="D266" s="21" t="s">
        <v>103</v>
      </c>
      <c r="E266" s="22">
        <f>SUM(E262:E265)</f>
        <v>0</v>
      </c>
      <c r="F266" s="23">
        <f>SUM(F262:F265)</f>
        <v>656606</v>
      </c>
      <c r="G266" s="24"/>
      <c r="H266" s="24"/>
      <c r="I266" s="32"/>
      <c r="J266" s="1"/>
      <c r="K266" s="1"/>
      <c r="L266" s="1"/>
    </row>
    <row r="267" ht="14.15" customHeight="1" spans="2:12">
      <c r="B267" s="3"/>
      <c r="D267" s="7" t="s">
        <v>104</v>
      </c>
      <c r="E267" s="25">
        <f>E260+E266-F266</f>
        <v>44627111.65</v>
      </c>
      <c r="F267" s="1"/>
      <c r="G267" s="1"/>
      <c r="H267" s="1"/>
      <c r="I267" s="1"/>
      <c r="J267" s="1"/>
      <c r="K267" s="1"/>
      <c r="L267" s="1"/>
    </row>
    <row r="268" ht="17.5" customHeight="1" spans="1:12">
      <c r="A268" s="3"/>
      <c r="B268" s="3"/>
      <c r="D268" s="1"/>
      <c r="E268" s="1"/>
      <c r="F268" s="1"/>
      <c r="G268" s="1"/>
      <c r="H268" s="1"/>
      <c r="I268" s="1"/>
      <c r="J268" s="1"/>
      <c r="K268" s="1"/>
      <c r="L268" s="1"/>
    </row>
    <row r="269" ht="29.9" customHeight="1" spans="2:12">
      <c r="B269" s="9">
        <v>43894</v>
      </c>
      <c r="C269" s="10"/>
      <c r="D269" s="10"/>
      <c r="E269" s="12"/>
      <c r="F269" s="17">
        <v>250</v>
      </c>
      <c r="G269" s="36" t="s">
        <v>164</v>
      </c>
      <c r="H269" s="18" t="s">
        <v>282</v>
      </c>
      <c r="I269" s="31">
        <v>8024</v>
      </c>
      <c r="J269" s="1"/>
      <c r="K269" s="1"/>
      <c r="L269" s="1"/>
    </row>
    <row r="270" ht="20.25" customHeight="1" spans="2:12">
      <c r="B270" s="9">
        <v>43894</v>
      </c>
      <c r="C270" s="10"/>
      <c r="D270" s="10"/>
      <c r="E270" s="12"/>
      <c r="F270" s="17">
        <v>759.78</v>
      </c>
      <c r="G270" s="27" t="s">
        <v>107</v>
      </c>
      <c r="H270" s="18" t="s">
        <v>299</v>
      </c>
      <c r="I270" s="31">
        <v>119</v>
      </c>
      <c r="J270" s="1"/>
      <c r="K270" s="1"/>
      <c r="L270" s="1"/>
    </row>
    <row r="271" ht="22.5" customHeight="1" spans="2:12">
      <c r="B271" s="9">
        <v>43894</v>
      </c>
      <c r="C271" s="10"/>
      <c r="D271" s="10"/>
      <c r="E271" s="12"/>
      <c r="F271" s="17">
        <v>1489</v>
      </c>
      <c r="G271" s="27" t="s">
        <v>107</v>
      </c>
      <c r="H271" s="17" t="s">
        <v>300</v>
      </c>
      <c r="I271" s="31">
        <v>120</v>
      </c>
      <c r="J271" s="1"/>
      <c r="K271" s="1"/>
      <c r="L271" s="1"/>
    </row>
    <row r="272" ht="23.15" customHeight="1" spans="2:12">
      <c r="B272" s="9">
        <v>43894</v>
      </c>
      <c r="C272" s="10"/>
      <c r="D272" s="10"/>
      <c r="E272" s="12"/>
      <c r="F272" s="17">
        <v>13063</v>
      </c>
      <c r="G272" s="11" t="s">
        <v>236</v>
      </c>
      <c r="H272" s="17" t="s">
        <v>301</v>
      </c>
      <c r="I272" s="31">
        <v>116</v>
      </c>
      <c r="J272" s="1"/>
      <c r="K272" s="1"/>
      <c r="L272" s="1"/>
    </row>
    <row r="273" ht="42.1" spans="2:12">
      <c r="B273" s="9">
        <v>43894</v>
      </c>
      <c r="C273" s="10"/>
      <c r="D273" s="10"/>
      <c r="E273" s="12"/>
      <c r="F273" s="17">
        <v>17380</v>
      </c>
      <c r="G273" s="27" t="s">
        <v>114</v>
      </c>
      <c r="H273" s="17" t="s">
        <v>302</v>
      </c>
      <c r="I273" s="31">
        <v>118</v>
      </c>
      <c r="J273" s="1"/>
      <c r="K273" s="1"/>
      <c r="L273" s="1"/>
    </row>
    <row r="274" ht="31.75" spans="2:12">
      <c r="B274" s="9">
        <v>43894</v>
      </c>
      <c r="C274" s="10"/>
      <c r="D274" s="10"/>
      <c r="E274" s="12"/>
      <c r="F274" s="17">
        <v>60000</v>
      </c>
      <c r="G274" s="17" t="s">
        <v>151</v>
      </c>
      <c r="H274" s="18" t="s">
        <v>303</v>
      </c>
      <c r="I274" s="31">
        <v>117</v>
      </c>
      <c r="J274" s="1"/>
      <c r="K274" s="1"/>
      <c r="L274" s="1"/>
    </row>
    <row r="275" ht="42.1" spans="2:12">
      <c r="B275" s="9">
        <v>43894</v>
      </c>
      <c r="C275" s="10"/>
      <c r="D275" s="10"/>
      <c r="E275" s="12"/>
      <c r="F275" s="17">
        <v>17130240.43</v>
      </c>
      <c r="G275" s="17" t="s">
        <v>12</v>
      </c>
      <c r="H275" s="18" t="s">
        <v>304</v>
      </c>
      <c r="I275" s="31">
        <v>121</v>
      </c>
      <c r="J275" s="1"/>
      <c r="K275" s="1"/>
      <c r="L275" s="1"/>
    </row>
    <row r="276" ht="15.4" customHeight="1" spans="2:12">
      <c r="B276" s="19"/>
      <c r="C276" s="20"/>
      <c r="D276" s="21" t="s">
        <v>103</v>
      </c>
      <c r="E276" s="22">
        <f>SUM(E269:E275)</f>
        <v>0</v>
      </c>
      <c r="F276" s="23">
        <f>SUM(F269:F275)</f>
        <v>17223182.21</v>
      </c>
      <c r="G276" s="24"/>
      <c r="H276" s="24"/>
      <c r="I276" s="32"/>
      <c r="J276" s="1"/>
      <c r="K276" s="1"/>
      <c r="L276" s="1"/>
    </row>
    <row r="277" ht="16.15" customHeight="1" spans="1:12">
      <c r="A277" s="3"/>
      <c r="B277" s="3"/>
      <c r="D277" s="7" t="s">
        <v>104</v>
      </c>
      <c r="E277" s="25">
        <f>E267+E276-F276</f>
        <v>27403929.44</v>
      </c>
      <c r="F277" s="1"/>
      <c r="G277" s="1"/>
      <c r="H277" s="1"/>
      <c r="I277" s="1"/>
      <c r="J277" s="1"/>
      <c r="K277" s="1"/>
      <c r="L277" s="1"/>
    </row>
    <row r="278" ht="13.4" spans="1:12">
      <c r="A278" s="3"/>
      <c r="B278" s="3"/>
      <c r="D278" s="1"/>
      <c r="E278" s="1"/>
      <c r="F278" s="1"/>
      <c r="G278" s="1"/>
      <c r="H278" s="1"/>
      <c r="I278" s="1"/>
      <c r="J278" s="1"/>
      <c r="K278" s="1"/>
      <c r="L278" s="1"/>
    </row>
    <row r="279" ht="21.4" spans="2:12">
      <c r="B279" s="9">
        <v>43895</v>
      </c>
      <c r="C279" s="10" t="s">
        <v>305</v>
      </c>
      <c r="D279" s="17" t="s">
        <v>243</v>
      </c>
      <c r="E279" s="12">
        <v>3633.06</v>
      </c>
      <c r="F279" s="17"/>
      <c r="G279" s="36"/>
      <c r="H279" s="37"/>
      <c r="I279" s="31">
        <v>76</v>
      </c>
      <c r="J279" s="1"/>
      <c r="K279" s="1"/>
      <c r="L279" s="1"/>
    </row>
    <row r="280" ht="21.4" spans="2:12">
      <c r="B280" s="9">
        <v>43895</v>
      </c>
      <c r="C280" s="10" t="s">
        <v>306</v>
      </c>
      <c r="D280" s="17" t="s">
        <v>243</v>
      </c>
      <c r="E280" s="12">
        <v>200000</v>
      </c>
      <c r="F280" s="17"/>
      <c r="G280" s="36"/>
      <c r="H280" s="37"/>
      <c r="I280" s="31">
        <v>77</v>
      </c>
      <c r="J280" s="1"/>
      <c r="K280" s="1"/>
      <c r="L280" s="1"/>
    </row>
    <row r="281" ht="42.1" spans="2:12">
      <c r="B281" s="9">
        <v>43895</v>
      </c>
      <c r="C281" s="17" t="s">
        <v>307</v>
      </c>
      <c r="D281" s="17" t="s">
        <v>163</v>
      </c>
      <c r="E281" s="12">
        <v>400000</v>
      </c>
      <c r="F281" s="17"/>
      <c r="G281" s="36"/>
      <c r="H281" s="37"/>
      <c r="I281" s="31">
        <v>337</v>
      </c>
      <c r="J281" s="1"/>
      <c r="K281" s="1"/>
      <c r="L281" s="1"/>
    </row>
    <row r="282" ht="31.75" spans="2:12">
      <c r="B282" s="9">
        <v>43895</v>
      </c>
      <c r="C282" s="10"/>
      <c r="D282" s="11"/>
      <c r="E282" s="12"/>
      <c r="F282" s="17">
        <v>1700.29</v>
      </c>
      <c r="G282" s="36" t="s">
        <v>164</v>
      </c>
      <c r="H282" s="37" t="s">
        <v>308</v>
      </c>
      <c r="I282" s="31">
        <v>132</v>
      </c>
      <c r="J282" s="1"/>
      <c r="K282" s="1"/>
      <c r="L282" s="1"/>
    </row>
    <row r="283" ht="29.25" customHeight="1" spans="2:12">
      <c r="B283" s="9">
        <v>43895</v>
      </c>
      <c r="C283" s="10"/>
      <c r="D283" s="11"/>
      <c r="E283" s="12"/>
      <c r="F283" s="17">
        <v>11181</v>
      </c>
      <c r="G283" s="36" t="s">
        <v>164</v>
      </c>
      <c r="H283" s="18" t="s">
        <v>309</v>
      </c>
      <c r="I283" s="31">
        <v>123</v>
      </c>
      <c r="J283" s="1"/>
      <c r="K283" s="1"/>
      <c r="L283" s="1"/>
    </row>
    <row r="284" ht="43.5" customHeight="1" spans="2:12">
      <c r="B284" s="9">
        <v>43895</v>
      </c>
      <c r="C284" s="10"/>
      <c r="D284" s="11"/>
      <c r="E284" s="12"/>
      <c r="F284" s="17">
        <v>24654.3</v>
      </c>
      <c r="G284" s="36" t="s">
        <v>164</v>
      </c>
      <c r="H284" s="37" t="s">
        <v>310</v>
      </c>
      <c r="I284" s="31">
        <v>131</v>
      </c>
      <c r="J284" s="1"/>
      <c r="K284" s="1"/>
      <c r="L284" s="1"/>
    </row>
    <row r="285" ht="31.75" spans="2:12">
      <c r="B285" s="9">
        <v>43895</v>
      </c>
      <c r="C285" s="10"/>
      <c r="D285" s="11"/>
      <c r="E285" s="12"/>
      <c r="F285" s="17">
        <v>30360</v>
      </c>
      <c r="G285" s="36" t="s">
        <v>164</v>
      </c>
      <c r="H285" s="18" t="s">
        <v>311</v>
      </c>
      <c r="I285" s="31">
        <v>125</v>
      </c>
      <c r="J285" s="1"/>
      <c r="K285" s="1"/>
      <c r="L285" s="1"/>
    </row>
    <row r="286" ht="31.75" spans="2:12">
      <c r="B286" s="9">
        <v>43895</v>
      </c>
      <c r="C286" s="10"/>
      <c r="D286" s="11"/>
      <c r="E286" s="12"/>
      <c r="F286" s="17">
        <v>43357.5</v>
      </c>
      <c r="G286" s="36" t="s">
        <v>164</v>
      </c>
      <c r="H286" s="18" t="s">
        <v>312</v>
      </c>
      <c r="I286" s="31">
        <v>130</v>
      </c>
      <c r="J286" s="1"/>
      <c r="K286" s="1"/>
      <c r="L286" s="1"/>
    </row>
    <row r="287" ht="31.75" spans="2:12">
      <c r="B287" s="9">
        <v>43895</v>
      </c>
      <c r="C287" s="10"/>
      <c r="D287" s="11"/>
      <c r="E287" s="12"/>
      <c r="F287" s="17">
        <v>71273</v>
      </c>
      <c r="G287" s="36" t="s">
        <v>164</v>
      </c>
      <c r="H287" s="18" t="s">
        <v>313</v>
      </c>
      <c r="I287" s="31">
        <v>126</v>
      </c>
      <c r="J287" s="1"/>
      <c r="K287" s="1"/>
      <c r="L287" s="1"/>
    </row>
    <row r="288" ht="31.75" spans="2:12">
      <c r="B288" s="9">
        <v>43895</v>
      </c>
      <c r="C288" s="10"/>
      <c r="D288" s="11"/>
      <c r="E288" s="12"/>
      <c r="F288" s="17">
        <v>81233</v>
      </c>
      <c r="G288" s="36" t="s">
        <v>164</v>
      </c>
      <c r="H288" s="18" t="s">
        <v>314</v>
      </c>
      <c r="I288" s="31">
        <v>124</v>
      </c>
      <c r="J288" s="1"/>
      <c r="K288" s="1"/>
      <c r="L288" s="1"/>
    </row>
    <row r="289" ht="21.4" spans="2:12">
      <c r="B289" s="9">
        <v>43895</v>
      </c>
      <c r="C289" s="10"/>
      <c r="D289" s="11"/>
      <c r="E289" s="12"/>
      <c r="F289" s="17">
        <v>107951</v>
      </c>
      <c r="G289" s="36" t="s">
        <v>164</v>
      </c>
      <c r="H289" s="18" t="s">
        <v>315</v>
      </c>
      <c r="I289" s="31">
        <v>128</v>
      </c>
      <c r="J289" s="1"/>
      <c r="K289" s="1"/>
      <c r="L289" s="1"/>
    </row>
    <row r="290" ht="31.75" spans="2:12">
      <c r="B290" s="9">
        <v>43895</v>
      </c>
      <c r="C290" s="10"/>
      <c r="D290" s="11"/>
      <c r="E290" s="12"/>
      <c r="F290" s="17">
        <v>187032.44</v>
      </c>
      <c r="G290" s="36" t="s">
        <v>164</v>
      </c>
      <c r="H290" s="18" t="s">
        <v>316</v>
      </c>
      <c r="I290" s="31">
        <v>129</v>
      </c>
      <c r="J290" s="1"/>
      <c r="K290" s="1"/>
      <c r="L290" s="1"/>
    </row>
    <row r="291" ht="21.4" spans="2:12">
      <c r="B291" s="9">
        <v>43895</v>
      </c>
      <c r="C291" s="10"/>
      <c r="D291" s="11"/>
      <c r="E291" s="12"/>
      <c r="F291" s="17">
        <v>373054</v>
      </c>
      <c r="G291" s="17" t="s">
        <v>12</v>
      </c>
      <c r="H291" s="29" t="s">
        <v>317</v>
      </c>
      <c r="I291" s="31">
        <v>127</v>
      </c>
      <c r="J291" s="1"/>
      <c r="K291" s="1"/>
      <c r="L291" s="1"/>
    </row>
    <row r="292" ht="26.65" customHeight="1" spans="2:12">
      <c r="B292" s="9">
        <v>43895</v>
      </c>
      <c r="C292" s="10"/>
      <c r="D292" s="11"/>
      <c r="E292" s="12"/>
      <c r="F292" s="17">
        <v>2365645</v>
      </c>
      <c r="G292" s="36" t="s">
        <v>164</v>
      </c>
      <c r="H292" s="18" t="s">
        <v>318</v>
      </c>
      <c r="I292" s="31">
        <v>122</v>
      </c>
      <c r="J292" s="1"/>
      <c r="K292" s="1"/>
      <c r="L292" s="1"/>
    </row>
    <row r="293" ht="13.4" spans="2:12">
      <c r="B293" s="19"/>
      <c r="C293" s="20"/>
      <c r="D293" s="21" t="s">
        <v>103</v>
      </c>
      <c r="E293" s="22">
        <f>SUM(E279:E292)</f>
        <v>603633.06</v>
      </c>
      <c r="F293" s="23">
        <f>SUM(F279:F292)</f>
        <v>3297441.53</v>
      </c>
      <c r="G293" s="24"/>
      <c r="H293" s="24"/>
      <c r="I293" s="32"/>
      <c r="J293" s="1"/>
      <c r="K293" s="1"/>
      <c r="L293" s="1"/>
    </row>
    <row r="294" ht="14.9" customHeight="1" spans="3:12">
      <c r="C294" s="2"/>
      <c r="D294" s="7" t="s">
        <v>104</v>
      </c>
      <c r="E294" s="25">
        <f>E277+E293-F293</f>
        <v>24710120.97</v>
      </c>
      <c r="F294" s="26"/>
      <c r="G294" s="24"/>
      <c r="H294" s="24"/>
      <c r="I294" s="2"/>
      <c r="J294" s="1"/>
      <c r="K294" s="1"/>
      <c r="L294" s="1"/>
    </row>
    <row r="295" ht="19" customHeight="1" spans="1:12">
      <c r="A295" s="3"/>
      <c r="B295" s="3"/>
      <c r="D295" s="1"/>
      <c r="E295" s="1"/>
      <c r="F295" s="1"/>
      <c r="G295" s="1"/>
      <c r="H295" s="1"/>
      <c r="I295" s="1"/>
      <c r="J295" s="1"/>
      <c r="K295" s="1"/>
      <c r="L295" s="1"/>
    </row>
    <row r="296" ht="21.4" spans="2:12">
      <c r="B296" s="9">
        <v>43896</v>
      </c>
      <c r="C296" s="10"/>
      <c r="D296" s="10"/>
      <c r="E296" s="12"/>
      <c r="F296" s="17">
        <v>1900</v>
      </c>
      <c r="G296" s="17" t="s">
        <v>319</v>
      </c>
      <c r="H296" s="18" t="s">
        <v>320</v>
      </c>
      <c r="I296" s="31">
        <v>136</v>
      </c>
      <c r="J296" s="1"/>
      <c r="K296" s="1"/>
      <c r="L296" s="1"/>
    </row>
    <row r="297" ht="17.5" customHeight="1" spans="2:12">
      <c r="B297" s="9">
        <v>43896</v>
      </c>
      <c r="C297" s="10"/>
      <c r="D297" s="10"/>
      <c r="E297" s="12"/>
      <c r="F297" s="17">
        <v>3740</v>
      </c>
      <c r="G297" s="17" t="s">
        <v>321</v>
      </c>
      <c r="H297" s="17" t="s">
        <v>322</v>
      </c>
      <c r="I297" s="31">
        <v>133</v>
      </c>
      <c r="J297" s="1"/>
      <c r="K297" s="1"/>
      <c r="L297" s="1"/>
    </row>
    <row r="298" ht="21.4" spans="2:12">
      <c r="B298" s="9">
        <v>43896</v>
      </c>
      <c r="C298" s="10"/>
      <c r="D298" s="10"/>
      <c r="E298" s="12"/>
      <c r="F298" s="17">
        <v>14900.04</v>
      </c>
      <c r="G298" s="27" t="s">
        <v>125</v>
      </c>
      <c r="H298" s="28" t="s">
        <v>323</v>
      </c>
      <c r="I298" s="31">
        <v>135</v>
      </c>
      <c r="J298" s="1"/>
      <c r="K298" s="1"/>
      <c r="L298" s="1"/>
    </row>
    <row r="299" ht="25.9" customHeight="1" spans="2:12">
      <c r="B299" s="9">
        <v>43896</v>
      </c>
      <c r="C299" s="10"/>
      <c r="D299" s="10"/>
      <c r="E299" s="12"/>
      <c r="F299" s="17">
        <v>17505.78</v>
      </c>
      <c r="G299" s="17" t="s">
        <v>12</v>
      </c>
      <c r="H299" s="18" t="s">
        <v>324</v>
      </c>
      <c r="I299" s="31">
        <v>140</v>
      </c>
      <c r="J299" s="1"/>
      <c r="K299" s="1"/>
      <c r="L299" s="1"/>
    </row>
    <row r="300" ht="26.65" customHeight="1" spans="2:12">
      <c r="B300" s="9">
        <v>43896</v>
      </c>
      <c r="C300" s="10"/>
      <c r="D300" s="10"/>
      <c r="E300" s="12"/>
      <c r="F300" s="17">
        <v>33880</v>
      </c>
      <c r="G300" s="17" t="s">
        <v>137</v>
      </c>
      <c r="H300" s="17" t="s">
        <v>325</v>
      </c>
      <c r="I300" s="31">
        <v>134</v>
      </c>
      <c r="J300" s="1"/>
      <c r="K300" s="1"/>
      <c r="L300" s="1"/>
    </row>
    <row r="301" ht="34.5" customHeight="1" spans="2:12">
      <c r="B301" s="9">
        <v>43896</v>
      </c>
      <c r="C301" s="10"/>
      <c r="D301" s="10"/>
      <c r="E301" s="12"/>
      <c r="F301" s="17">
        <v>748000</v>
      </c>
      <c r="G301" s="17" t="s">
        <v>12</v>
      </c>
      <c r="H301" s="18" t="s">
        <v>326</v>
      </c>
      <c r="I301" s="31">
        <v>137</v>
      </c>
      <c r="J301" s="1"/>
      <c r="K301" s="1"/>
      <c r="L301" s="1"/>
    </row>
    <row r="302" ht="16.15" customHeight="1" spans="2:12">
      <c r="B302" s="19"/>
      <c r="C302" s="20"/>
      <c r="D302" s="21" t="s">
        <v>103</v>
      </c>
      <c r="E302" s="22">
        <f>SUM(E296:E301)</f>
        <v>0</v>
      </c>
      <c r="F302" s="23">
        <f>SUM(F296:F301)</f>
        <v>819925.82</v>
      </c>
      <c r="G302" s="24"/>
      <c r="H302" s="24"/>
      <c r="I302" s="32"/>
      <c r="J302" s="1"/>
      <c r="K302" s="1"/>
      <c r="L302" s="1"/>
    </row>
    <row r="303" ht="16.15" customHeight="1" spans="3:12">
      <c r="C303" s="2"/>
      <c r="D303" s="7" t="s">
        <v>104</v>
      </c>
      <c r="E303" s="25">
        <f>E294+E302-F302</f>
        <v>23890195.15</v>
      </c>
      <c r="F303" s="1"/>
      <c r="G303" s="1"/>
      <c r="H303" s="1"/>
      <c r="I303" s="1"/>
      <c r="J303" s="1"/>
      <c r="K303" s="1"/>
      <c r="L303" s="1"/>
    </row>
    <row r="304" ht="18.25" customHeight="1" spans="1:12">
      <c r="A304" s="3"/>
      <c r="B304" s="3"/>
      <c r="D304" s="1"/>
      <c r="E304" s="1"/>
      <c r="F304" s="1"/>
      <c r="G304" s="1"/>
      <c r="H304" s="1"/>
      <c r="I304" s="1"/>
      <c r="J304" s="1"/>
      <c r="K304" s="1"/>
      <c r="L304" s="1"/>
    </row>
    <row r="305" ht="33" customHeight="1" spans="2:12">
      <c r="B305" s="9">
        <v>43900</v>
      </c>
      <c r="C305" s="10"/>
      <c r="D305" s="10"/>
      <c r="E305" s="12"/>
      <c r="F305" s="17">
        <v>877.73</v>
      </c>
      <c r="G305" s="17" t="s">
        <v>12</v>
      </c>
      <c r="H305" s="18" t="s">
        <v>186</v>
      </c>
      <c r="I305" s="31">
        <v>7638175</v>
      </c>
      <c r="J305" s="1"/>
      <c r="K305" s="1"/>
      <c r="L305" s="1"/>
    </row>
    <row r="306" ht="29.25" customHeight="1" spans="2:12">
      <c r="B306" s="9">
        <v>43900</v>
      </c>
      <c r="C306" s="10"/>
      <c r="D306" s="10"/>
      <c r="E306" s="12"/>
      <c r="F306" s="17">
        <v>2616</v>
      </c>
      <c r="G306" s="36" t="s">
        <v>164</v>
      </c>
      <c r="H306" s="18" t="s">
        <v>327</v>
      </c>
      <c r="I306" s="31">
        <v>141</v>
      </c>
      <c r="J306" s="1"/>
      <c r="K306" s="1"/>
      <c r="L306" s="1"/>
    </row>
    <row r="307" ht="30.65" customHeight="1" spans="2:12">
      <c r="B307" s="9">
        <v>43900</v>
      </c>
      <c r="C307" s="10"/>
      <c r="D307" s="10"/>
      <c r="E307" s="12"/>
      <c r="F307" s="17">
        <v>4388.64</v>
      </c>
      <c r="G307" s="17" t="s">
        <v>12</v>
      </c>
      <c r="H307" s="18" t="s">
        <v>187</v>
      </c>
      <c r="I307" s="31">
        <v>7638171</v>
      </c>
      <c r="J307" s="1"/>
      <c r="K307" s="1"/>
      <c r="L307" s="1"/>
    </row>
    <row r="308" ht="32.5" customHeight="1" spans="2:12">
      <c r="B308" s="9">
        <v>43900</v>
      </c>
      <c r="C308" s="10"/>
      <c r="D308" s="10"/>
      <c r="E308" s="12"/>
      <c r="F308" s="17">
        <v>20000</v>
      </c>
      <c r="G308" s="17" t="s">
        <v>116</v>
      </c>
      <c r="H308" s="17" t="s">
        <v>328</v>
      </c>
      <c r="I308" s="31">
        <v>142</v>
      </c>
      <c r="J308" s="1"/>
      <c r="K308" s="1"/>
      <c r="L308" s="1"/>
    </row>
    <row r="309" ht="28.9" customHeight="1" spans="2:12">
      <c r="B309" s="9">
        <v>43900</v>
      </c>
      <c r="C309" s="10"/>
      <c r="D309" s="10"/>
      <c r="E309" s="12"/>
      <c r="F309" s="17">
        <v>52000</v>
      </c>
      <c r="G309" s="36" t="s">
        <v>164</v>
      </c>
      <c r="H309" s="18" t="s">
        <v>329</v>
      </c>
      <c r="I309" s="31">
        <v>139</v>
      </c>
      <c r="J309" s="1"/>
      <c r="K309" s="1"/>
      <c r="L309" s="1"/>
    </row>
    <row r="310" ht="24" customHeight="1" spans="2:12">
      <c r="B310" s="9">
        <v>43900</v>
      </c>
      <c r="C310" s="10"/>
      <c r="D310" s="10"/>
      <c r="E310" s="12"/>
      <c r="F310" s="17">
        <v>59770</v>
      </c>
      <c r="G310" s="17" t="s">
        <v>164</v>
      </c>
      <c r="H310" s="18" t="s">
        <v>330</v>
      </c>
      <c r="I310" s="31">
        <v>138</v>
      </c>
      <c r="J310" s="1"/>
      <c r="K310" s="1"/>
      <c r="L310" s="1"/>
    </row>
    <row r="311" ht="13.4" spans="2:12">
      <c r="B311" s="19"/>
      <c r="C311" s="20"/>
      <c r="D311" s="21" t="s">
        <v>103</v>
      </c>
      <c r="E311" s="22">
        <f>SUM(E305:E310)</f>
        <v>0</v>
      </c>
      <c r="F311" s="23">
        <f>SUM(F305:F310)</f>
        <v>139652.37</v>
      </c>
      <c r="G311" s="24"/>
      <c r="H311" s="24"/>
      <c r="I311" s="32"/>
      <c r="J311" s="1"/>
      <c r="K311" s="1"/>
      <c r="L311" s="1"/>
    </row>
    <row r="312" ht="13.4" spans="3:12">
      <c r="C312" s="2"/>
      <c r="D312" s="7" t="s">
        <v>104</v>
      </c>
      <c r="E312" s="25">
        <f>E303+E311-F311</f>
        <v>23750542.78</v>
      </c>
      <c r="F312" s="1"/>
      <c r="G312" s="1"/>
      <c r="H312" s="1"/>
      <c r="I312" s="1"/>
      <c r="J312" s="1"/>
      <c r="K312" s="1"/>
      <c r="L312" s="1"/>
    </row>
    <row r="313" ht="19.75" customHeight="1" spans="1:12">
      <c r="A313" s="3"/>
      <c r="B313" s="3"/>
      <c r="D313" s="1"/>
      <c r="E313" s="1"/>
      <c r="F313" s="1"/>
      <c r="G313" s="1"/>
      <c r="H313" s="1"/>
      <c r="I313" s="1"/>
      <c r="J313" s="1"/>
      <c r="K313" s="1"/>
      <c r="L313" s="1"/>
    </row>
    <row r="314" ht="31" customHeight="1" spans="2:12">
      <c r="B314" s="9">
        <v>43901</v>
      </c>
      <c r="C314" s="10" t="s">
        <v>331</v>
      </c>
      <c r="D314" s="11" t="s">
        <v>140</v>
      </c>
      <c r="E314" s="12">
        <v>160000</v>
      </c>
      <c r="F314" s="17"/>
      <c r="G314" s="17"/>
      <c r="H314" s="18"/>
      <c r="I314" s="31">
        <v>144</v>
      </c>
      <c r="J314" s="1"/>
      <c r="K314" s="1"/>
      <c r="L314" s="1"/>
    </row>
    <row r="315" ht="24" customHeight="1" spans="2:12">
      <c r="B315" s="9">
        <v>43901</v>
      </c>
      <c r="C315" s="10"/>
      <c r="D315" s="10"/>
      <c r="E315" s="12"/>
      <c r="F315" s="17">
        <v>208000</v>
      </c>
      <c r="G315" s="17" t="s">
        <v>164</v>
      </c>
      <c r="H315" s="18" t="s">
        <v>332</v>
      </c>
      <c r="I315" s="31">
        <v>143</v>
      </c>
      <c r="J315" s="1"/>
      <c r="K315" s="1"/>
      <c r="L315" s="1"/>
    </row>
    <row r="316" ht="31.75" spans="2:12">
      <c r="B316" s="9">
        <v>43901</v>
      </c>
      <c r="C316" s="10"/>
      <c r="D316" s="10"/>
      <c r="E316" s="12"/>
      <c r="F316" s="17">
        <v>1392000</v>
      </c>
      <c r="G316" s="17" t="s">
        <v>12</v>
      </c>
      <c r="H316" s="18" t="s">
        <v>333</v>
      </c>
      <c r="I316" s="31">
        <v>215</v>
      </c>
      <c r="J316" s="1"/>
      <c r="K316" s="1"/>
      <c r="L316" s="1"/>
    </row>
    <row r="317" ht="13.4" spans="2:12">
      <c r="B317" s="19"/>
      <c r="C317" s="20"/>
      <c r="D317" s="21" t="s">
        <v>103</v>
      </c>
      <c r="E317" s="22">
        <f>SUM(E314:E316)</f>
        <v>160000</v>
      </c>
      <c r="F317" s="23">
        <f>SUM(F314:F316)</f>
        <v>1600000</v>
      </c>
      <c r="G317" s="24"/>
      <c r="H317" s="24"/>
      <c r="I317" s="32"/>
      <c r="J317" s="1"/>
      <c r="K317" s="1"/>
      <c r="L317" s="1"/>
    </row>
    <row r="318" ht="13.4" spans="3:12">
      <c r="C318" s="2"/>
      <c r="D318" s="7" t="s">
        <v>104</v>
      </c>
      <c r="E318" s="25">
        <f>E312+E317-F317</f>
        <v>22310542.78</v>
      </c>
      <c r="F318" s="1"/>
      <c r="G318" s="1"/>
      <c r="H318" s="1"/>
      <c r="I318" s="1"/>
      <c r="J318" s="1"/>
      <c r="K318" s="1"/>
      <c r="L318" s="1"/>
    </row>
    <row r="319" ht="13.4" spans="1:12">
      <c r="A319" s="3"/>
      <c r="B319" s="3"/>
      <c r="D319" s="1"/>
      <c r="E319" s="1"/>
      <c r="F319" s="1"/>
      <c r="G319" s="1"/>
      <c r="H319" s="1"/>
      <c r="I319" s="1"/>
      <c r="J319" s="1"/>
      <c r="K319" s="1"/>
      <c r="L319" s="1"/>
    </row>
    <row r="320" ht="21.4" spans="2:12">
      <c r="B320" s="9">
        <v>43902</v>
      </c>
      <c r="C320" s="10" t="s">
        <v>334</v>
      </c>
      <c r="D320" s="10" t="s">
        <v>335</v>
      </c>
      <c r="E320" s="12">
        <v>18000</v>
      </c>
      <c r="F320" s="17"/>
      <c r="G320" s="17"/>
      <c r="H320" s="18"/>
      <c r="I320" s="31">
        <v>1</v>
      </c>
      <c r="J320" s="1"/>
      <c r="K320" s="1"/>
      <c r="L320" s="1"/>
    </row>
    <row r="321" ht="21.4" spans="2:12">
      <c r="B321" s="9">
        <v>43902</v>
      </c>
      <c r="C321" s="10" t="s">
        <v>336</v>
      </c>
      <c r="D321" s="10" t="s">
        <v>335</v>
      </c>
      <c r="E321" s="12">
        <v>18000</v>
      </c>
      <c r="F321" s="17"/>
      <c r="G321" s="36"/>
      <c r="H321" s="18"/>
      <c r="I321" s="31">
        <v>2</v>
      </c>
      <c r="J321" s="1"/>
      <c r="K321" s="1"/>
      <c r="L321" s="1"/>
    </row>
    <row r="322" ht="21.4" spans="2:12">
      <c r="B322" s="9">
        <v>43902</v>
      </c>
      <c r="C322" s="10" t="s">
        <v>337</v>
      </c>
      <c r="D322" s="10" t="s">
        <v>335</v>
      </c>
      <c r="E322" s="12">
        <v>18000</v>
      </c>
      <c r="F322" s="17"/>
      <c r="G322" s="36"/>
      <c r="H322" s="18"/>
      <c r="I322" s="31">
        <v>3</v>
      </c>
      <c r="J322" s="1"/>
      <c r="K322" s="1"/>
      <c r="L322" s="1"/>
    </row>
    <row r="323" ht="33.75" customHeight="1" spans="2:12">
      <c r="B323" s="9">
        <v>43902</v>
      </c>
      <c r="C323" s="10" t="s">
        <v>338</v>
      </c>
      <c r="D323" s="11" t="s">
        <v>215</v>
      </c>
      <c r="E323" s="12">
        <v>255000</v>
      </c>
      <c r="F323" s="17"/>
      <c r="G323" s="17"/>
      <c r="H323" s="18"/>
      <c r="I323" s="31">
        <v>792</v>
      </c>
      <c r="J323" s="1"/>
      <c r="K323" s="1"/>
      <c r="L323" s="1"/>
    </row>
    <row r="324" ht="27.65" customHeight="1" spans="2:12">
      <c r="B324" s="9">
        <v>43902</v>
      </c>
      <c r="C324" s="10" t="s">
        <v>339</v>
      </c>
      <c r="D324" s="10" t="s">
        <v>340</v>
      </c>
      <c r="E324" s="12">
        <v>350000</v>
      </c>
      <c r="F324" s="17"/>
      <c r="G324" s="17"/>
      <c r="H324" s="18"/>
      <c r="I324" s="31">
        <v>177</v>
      </c>
      <c r="J324" s="1"/>
      <c r="K324" s="1"/>
      <c r="L324" s="1"/>
    </row>
    <row r="325" ht="33" customHeight="1" spans="2:12">
      <c r="B325" s="9">
        <v>43902</v>
      </c>
      <c r="C325" s="10" t="s">
        <v>341</v>
      </c>
      <c r="D325" s="11" t="s">
        <v>129</v>
      </c>
      <c r="E325" s="12">
        <v>400000</v>
      </c>
      <c r="F325" s="17"/>
      <c r="G325" s="17"/>
      <c r="H325" s="18"/>
      <c r="I325" s="31">
        <v>241</v>
      </c>
      <c r="J325" s="1"/>
      <c r="K325" s="1"/>
      <c r="L325" s="1"/>
    </row>
    <row r="326" ht="31.75" spans="2:12">
      <c r="B326" s="9">
        <v>43902</v>
      </c>
      <c r="C326" s="10" t="s">
        <v>342</v>
      </c>
      <c r="D326" s="11" t="s">
        <v>215</v>
      </c>
      <c r="E326" s="12">
        <v>850000</v>
      </c>
      <c r="F326" s="17"/>
      <c r="G326" s="17"/>
      <c r="H326" s="17"/>
      <c r="I326" s="31">
        <v>791</v>
      </c>
      <c r="J326" s="1"/>
      <c r="K326" s="1"/>
      <c r="L326" s="1"/>
    </row>
    <row r="327" ht="25" customHeight="1" spans="2:12">
      <c r="B327" s="9">
        <v>43902</v>
      </c>
      <c r="C327" s="10"/>
      <c r="D327" s="10"/>
      <c r="E327" s="12"/>
      <c r="F327" s="17">
        <v>5500</v>
      </c>
      <c r="G327" s="17" t="s">
        <v>319</v>
      </c>
      <c r="H327" s="18" t="s">
        <v>320</v>
      </c>
      <c r="I327" s="31">
        <v>145</v>
      </c>
      <c r="J327" s="1"/>
      <c r="K327" s="1"/>
      <c r="L327" s="1"/>
    </row>
    <row r="328" ht="25" customHeight="1" spans="2:12">
      <c r="B328" s="9">
        <v>43902</v>
      </c>
      <c r="C328" s="10"/>
      <c r="D328" s="10"/>
      <c r="E328" s="12"/>
      <c r="F328" s="17">
        <v>44828</v>
      </c>
      <c r="G328" s="17" t="s">
        <v>164</v>
      </c>
      <c r="H328" s="18" t="s">
        <v>332</v>
      </c>
      <c r="I328" s="31">
        <v>148</v>
      </c>
      <c r="J328" s="1"/>
      <c r="K328" s="1"/>
      <c r="L328" s="1"/>
    </row>
    <row r="329" ht="35.25" customHeight="1" spans="2:12">
      <c r="B329" s="9">
        <v>43902</v>
      </c>
      <c r="C329" s="10"/>
      <c r="D329" s="10"/>
      <c r="E329" s="12"/>
      <c r="F329" s="17">
        <v>60000</v>
      </c>
      <c r="G329" s="17" t="s">
        <v>151</v>
      </c>
      <c r="H329" s="18" t="s">
        <v>343</v>
      </c>
      <c r="I329" s="31">
        <v>146</v>
      </c>
      <c r="J329" s="1"/>
      <c r="K329" s="1"/>
      <c r="L329" s="1"/>
    </row>
    <row r="330" ht="24.65" customHeight="1" spans="2:12">
      <c r="B330" s="9">
        <v>43902</v>
      </c>
      <c r="C330" s="10"/>
      <c r="D330" s="10"/>
      <c r="E330" s="12"/>
      <c r="F330" s="17">
        <v>300000</v>
      </c>
      <c r="G330" s="17" t="s">
        <v>12</v>
      </c>
      <c r="H330" s="18" t="s">
        <v>333</v>
      </c>
      <c r="I330" s="31">
        <v>147</v>
      </c>
      <c r="J330" s="1"/>
      <c r="K330" s="1"/>
      <c r="L330" s="1"/>
    </row>
    <row r="331" ht="13.4" spans="2:12">
      <c r="B331" s="19"/>
      <c r="C331" s="20"/>
      <c r="D331" s="21" t="s">
        <v>103</v>
      </c>
      <c r="E331" s="22">
        <f>SUM(E320:E330)</f>
        <v>1909000</v>
      </c>
      <c r="F331" s="23">
        <f>SUM(F320:F330)</f>
        <v>410328</v>
      </c>
      <c r="G331" s="24"/>
      <c r="H331" s="24"/>
      <c r="I331" s="32"/>
      <c r="J331" s="1"/>
      <c r="K331" s="1"/>
      <c r="L331" s="1"/>
    </row>
    <row r="332" ht="13.4" spans="3:12">
      <c r="C332" s="2"/>
      <c r="D332" s="7" t="s">
        <v>104</v>
      </c>
      <c r="E332" s="25">
        <f>E318+E331-F331</f>
        <v>23809214.78</v>
      </c>
      <c r="F332" s="1"/>
      <c r="G332" s="1"/>
      <c r="H332" s="1"/>
      <c r="I332" s="1"/>
      <c r="J332" s="1"/>
      <c r="K332" s="1"/>
      <c r="L332" s="1"/>
    </row>
    <row r="333" ht="17.5" customHeight="1" spans="1:12">
      <c r="A333" s="3"/>
      <c r="B333" s="3"/>
      <c r="D333" s="1"/>
      <c r="E333" s="1"/>
      <c r="F333" s="1"/>
      <c r="G333" s="1"/>
      <c r="H333" s="1"/>
      <c r="I333" s="1"/>
      <c r="J333" s="1"/>
      <c r="K333" s="1"/>
      <c r="L333" s="1"/>
    </row>
    <row r="334" ht="19.75" customHeight="1" spans="2:12">
      <c r="B334" s="9">
        <v>43903</v>
      </c>
      <c r="C334" s="10" t="s">
        <v>222</v>
      </c>
      <c r="D334" s="17" t="s">
        <v>116</v>
      </c>
      <c r="E334" s="12">
        <v>10000</v>
      </c>
      <c r="F334" s="17"/>
      <c r="G334" s="17"/>
      <c r="H334" s="18"/>
      <c r="I334" s="31">
        <v>24542140</v>
      </c>
      <c r="J334" s="1"/>
      <c r="K334" s="1"/>
      <c r="L334" s="1"/>
    </row>
    <row r="335" ht="23.5" customHeight="1" spans="2:12">
      <c r="B335" s="9">
        <v>43903</v>
      </c>
      <c r="C335" s="10" t="s">
        <v>344</v>
      </c>
      <c r="D335" s="10" t="s">
        <v>345</v>
      </c>
      <c r="E335" s="12">
        <v>1000000</v>
      </c>
      <c r="F335" s="17"/>
      <c r="G335" s="17"/>
      <c r="H335" s="18"/>
      <c r="I335" s="31">
        <v>488</v>
      </c>
      <c r="J335" s="1"/>
      <c r="K335" s="1"/>
      <c r="L335" s="1"/>
    </row>
    <row r="336" ht="27.65" customHeight="1" spans="2:12">
      <c r="B336" s="9">
        <v>43903</v>
      </c>
      <c r="C336" s="10" t="s">
        <v>344</v>
      </c>
      <c r="D336" s="43" t="s">
        <v>346</v>
      </c>
      <c r="E336" s="12">
        <v>1000000</v>
      </c>
      <c r="F336" s="17"/>
      <c r="G336" s="17"/>
      <c r="H336" s="18"/>
      <c r="I336" s="31">
        <v>251</v>
      </c>
      <c r="J336" s="1"/>
      <c r="K336" s="1"/>
      <c r="L336" s="1"/>
    </row>
    <row r="337" ht="22.4" customHeight="1" spans="2:12">
      <c r="B337" s="9">
        <v>43903</v>
      </c>
      <c r="C337" s="10"/>
      <c r="D337" s="10"/>
      <c r="E337" s="12"/>
      <c r="F337" s="17">
        <v>5836.03</v>
      </c>
      <c r="G337" s="17" t="s">
        <v>130</v>
      </c>
      <c r="H337" s="29" t="s">
        <v>131</v>
      </c>
      <c r="I337" s="31">
        <v>150</v>
      </c>
      <c r="J337" s="1"/>
      <c r="K337" s="1"/>
      <c r="L337" s="1"/>
    </row>
    <row r="338" ht="36.4" customHeight="1" spans="2:12">
      <c r="B338" s="9">
        <v>43903</v>
      </c>
      <c r="C338" s="10"/>
      <c r="D338" s="10"/>
      <c r="E338" s="12"/>
      <c r="F338" s="17">
        <v>10000</v>
      </c>
      <c r="G338" s="17" t="s">
        <v>116</v>
      </c>
      <c r="H338" s="17" t="s">
        <v>347</v>
      </c>
      <c r="I338" s="31">
        <v>153</v>
      </c>
      <c r="J338" s="1"/>
      <c r="K338" s="1"/>
      <c r="L338" s="1"/>
    </row>
    <row r="339" ht="31" customHeight="1" spans="2:12">
      <c r="B339" s="9">
        <v>43903</v>
      </c>
      <c r="C339" s="10"/>
      <c r="D339" s="10"/>
      <c r="E339" s="12"/>
      <c r="F339" s="17">
        <v>10000</v>
      </c>
      <c r="G339" s="17" t="s">
        <v>348</v>
      </c>
      <c r="H339" s="17" t="s">
        <v>347</v>
      </c>
      <c r="I339" s="31">
        <v>154</v>
      </c>
      <c r="J339" s="1"/>
      <c r="K339" s="1"/>
      <c r="L339" s="1"/>
    </row>
    <row r="340" ht="21.75" customHeight="1" spans="2:12">
      <c r="B340" s="9">
        <v>43903</v>
      </c>
      <c r="C340" s="10"/>
      <c r="D340" s="10"/>
      <c r="E340" s="12"/>
      <c r="F340" s="17">
        <v>46619.76</v>
      </c>
      <c r="G340" s="17" t="s">
        <v>130</v>
      </c>
      <c r="H340" s="18" t="s">
        <v>136</v>
      </c>
      <c r="I340" s="31">
        <v>151</v>
      </c>
      <c r="J340" s="1"/>
      <c r="K340" s="1"/>
      <c r="L340" s="1"/>
    </row>
    <row r="341" ht="18.75" customHeight="1" spans="2:12">
      <c r="B341" s="9">
        <v>43903</v>
      </c>
      <c r="C341" s="10"/>
      <c r="D341" s="10"/>
      <c r="E341" s="12"/>
      <c r="F341" s="17">
        <v>64640</v>
      </c>
      <c r="G341" s="17" t="s">
        <v>349</v>
      </c>
      <c r="H341" s="18" t="s">
        <v>350</v>
      </c>
      <c r="I341" s="31">
        <v>149</v>
      </c>
      <c r="J341" s="1"/>
      <c r="K341" s="1"/>
      <c r="L341" s="1"/>
    </row>
    <row r="342" ht="16.5" customHeight="1" spans="2:12">
      <c r="B342" s="9">
        <v>43903</v>
      </c>
      <c r="C342" s="10"/>
      <c r="D342" s="10"/>
      <c r="E342" s="12"/>
      <c r="F342" s="17">
        <v>298110.05</v>
      </c>
      <c r="G342" s="17" t="s">
        <v>269</v>
      </c>
      <c r="H342" s="18" t="s">
        <v>351</v>
      </c>
      <c r="I342" s="31">
        <v>152</v>
      </c>
      <c r="J342" s="1"/>
      <c r="K342" s="1"/>
      <c r="L342" s="1"/>
    </row>
    <row r="343" ht="18" customHeight="1" spans="2:12">
      <c r="B343" s="19"/>
      <c r="C343" s="20"/>
      <c r="D343" s="21" t="s">
        <v>103</v>
      </c>
      <c r="E343" s="22">
        <f>SUM(E334:E342)</f>
        <v>2010000</v>
      </c>
      <c r="F343" s="44">
        <f>SUM(F334:F342)</f>
        <v>435205.84</v>
      </c>
      <c r="G343" s="24"/>
      <c r="H343" s="24"/>
      <c r="I343" s="32"/>
      <c r="J343" s="1"/>
      <c r="K343" s="1"/>
      <c r="L343" s="1"/>
    </row>
    <row r="344" ht="16.15" customHeight="1" spans="3:12">
      <c r="C344" s="2"/>
      <c r="D344" s="7" t="s">
        <v>104</v>
      </c>
      <c r="E344" s="25">
        <f>E332+E343-F343</f>
        <v>25384008.94</v>
      </c>
      <c r="F344" s="23"/>
      <c r="G344" s="1"/>
      <c r="H344" s="1"/>
      <c r="I344" s="1"/>
      <c r="J344" s="1"/>
      <c r="K344" s="1"/>
      <c r="L344" s="1"/>
    </row>
    <row r="345" ht="13.4" spans="1:12">
      <c r="A345" s="3"/>
      <c r="B345" s="3"/>
      <c r="D345" s="1"/>
      <c r="E345" s="1"/>
      <c r="F345" s="1"/>
      <c r="G345" s="1"/>
      <c r="H345" s="1"/>
      <c r="I345" s="1"/>
      <c r="J345" s="1"/>
      <c r="K345" s="1"/>
      <c r="L345" s="1"/>
    </row>
    <row r="346" ht="31.75" spans="2:12">
      <c r="B346" s="9">
        <v>43906</v>
      </c>
      <c r="C346" s="10" t="s">
        <v>352</v>
      </c>
      <c r="D346" s="10" t="s">
        <v>122</v>
      </c>
      <c r="E346" s="12">
        <v>115000</v>
      </c>
      <c r="F346" s="17"/>
      <c r="G346" s="17"/>
      <c r="H346" s="18"/>
      <c r="I346" s="31">
        <v>323</v>
      </c>
      <c r="J346" s="1"/>
      <c r="K346" s="1"/>
      <c r="L346" s="1"/>
    </row>
    <row r="347" ht="21.4" spans="2:12">
      <c r="B347" s="9">
        <v>43906</v>
      </c>
      <c r="C347" s="10" t="s">
        <v>306</v>
      </c>
      <c r="D347" s="17" t="s">
        <v>243</v>
      </c>
      <c r="E347" s="12">
        <v>848327.43</v>
      </c>
      <c r="F347" s="17"/>
      <c r="G347" s="17"/>
      <c r="H347" s="18"/>
      <c r="I347" s="31">
        <v>91</v>
      </c>
      <c r="J347" s="1"/>
      <c r="K347" s="1"/>
      <c r="L347" s="1"/>
    </row>
    <row r="348" ht="19" customHeight="1" spans="2:12">
      <c r="B348" s="9">
        <v>43906</v>
      </c>
      <c r="C348" s="10"/>
      <c r="D348" s="10"/>
      <c r="E348" s="12"/>
      <c r="F348" s="17">
        <v>10850</v>
      </c>
      <c r="G348" s="17" t="s">
        <v>168</v>
      </c>
      <c r="H348" s="18" t="s">
        <v>169</v>
      </c>
      <c r="I348" s="31">
        <v>155</v>
      </c>
      <c r="J348" s="1"/>
      <c r="K348" s="1"/>
      <c r="L348" s="1"/>
    </row>
    <row r="349" ht="13.4" spans="2:12">
      <c r="B349" s="19"/>
      <c r="C349" s="20"/>
      <c r="D349" s="21" t="s">
        <v>103</v>
      </c>
      <c r="E349" s="22">
        <f>SUM(E346:E348)</f>
        <v>963327.43</v>
      </c>
      <c r="F349" s="23">
        <f>SUM(F346:F348)</f>
        <v>10850</v>
      </c>
      <c r="G349" s="24"/>
      <c r="H349" s="24"/>
      <c r="I349" s="32"/>
      <c r="J349" s="1"/>
      <c r="K349" s="1"/>
      <c r="L349" s="1"/>
    </row>
    <row r="350" ht="13.4" spans="3:12">
      <c r="C350" s="2"/>
      <c r="D350" s="7" t="s">
        <v>104</v>
      </c>
      <c r="E350" s="25">
        <f>E344+E349-F349</f>
        <v>26336486.37</v>
      </c>
      <c r="F350" s="1"/>
      <c r="G350" s="1"/>
      <c r="H350" s="1"/>
      <c r="I350" s="1"/>
      <c r="J350" s="1"/>
      <c r="K350" s="1"/>
      <c r="L350" s="1"/>
    </row>
    <row r="351" ht="13.4" spans="1:12">
      <c r="A351" s="3"/>
      <c r="B351" s="3"/>
      <c r="D351" s="1"/>
      <c r="E351" s="1"/>
      <c r="F351" s="1"/>
      <c r="G351" s="1"/>
      <c r="H351" s="1"/>
      <c r="I351" s="1"/>
      <c r="J351" s="1"/>
      <c r="K351" s="1"/>
      <c r="L351" s="1"/>
    </row>
    <row r="352" ht="40.5" customHeight="1" spans="2:12">
      <c r="B352" s="9">
        <v>43907</v>
      </c>
      <c r="C352" s="10"/>
      <c r="D352" s="10"/>
      <c r="E352" s="12"/>
      <c r="F352" s="17">
        <v>10785</v>
      </c>
      <c r="G352" s="27" t="s">
        <v>114</v>
      </c>
      <c r="H352" s="17" t="s">
        <v>353</v>
      </c>
      <c r="I352" s="31">
        <v>160</v>
      </c>
      <c r="J352" s="1"/>
      <c r="K352" s="1"/>
      <c r="L352" s="1"/>
    </row>
    <row r="353" ht="21.75" customHeight="1" spans="2:12">
      <c r="B353" s="9">
        <v>43907</v>
      </c>
      <c r="C353" s="10"/>
      <c r="D353" s="17"/>
      <c r="E353" s="12"/>
      <c r="F353" s="17">
        <v>27300</v>
      </c>
      <c r="G353" s="17" t="s">
        <v>354</v>
      </c>
      <c r="H353" s="17" t="s">
        <v>355</v>
      </c>
      <c r="I353" s="31">
        <v>156</v>
      </c>
      <c r="J353" s="1"/>
      <c r="K353" s="1"/>
      <c r="L353" s="1"/>
    </row>
    <row r="354" ht="18.75" customHeight="1" spans="2:12">
      <c r="B354" s="19"/>
      <c r="C354" s="20"/>
      <c r="D354" s="21" t="s">
        <v>103</v>
      </c>
      <c r="E354" s="22">
        <f>SUM(E352:E353)</f>
        <v>0</v>
      </c>
      <c r="F354" s="23">
        <f>SUM(F352:F353)</f>
        <v>38085</v>
      </c>
      <c r="G354" s="24"/>
      <c r="H354" s="24"/>
      <c r="I354" s="32"/>
      <c r="J354" s="1"/>
      <c r="K354" s="1"/>
      <c r="L354" s="1"/>
    </row>
    <row r="355" ht="14.5" customHeight="1" spans="3:12">
      <c r="C355" s="2"/>
      <c r="D355" s="7" t="s">
        <v>104</v>
      </c>
      <c r="E355" s="25">
        <f>E350+E354-F354</f>
        <v>26298401.37</v>
      </c>
      <c r="F355" s="1"/>
      <c r="G355" s="1"/>
      <c r="H355" s="1"/>
      <c r="I355" s="1"/>
      <c r="J355" s="1"/>
      <c r="K355" s="1"/>
      <c r="L355" s="1"/>
    </row>
    <row r="356" ht="18.25" customHeight="1" spans="1:12">
      <c r="A356" s="3"/>
      <c r="B356" s="3"/>
      <c r="D356" s="1"/>
      <c r="E356" s="1"/>
      <c r="F356" s="1"/>
      <c r="G356" s="1"/>
      <c r="H356" s="1"/>
      <c r="I356" s="1"/>
      <c r="J356" s="1"/>
      <c r="K356" s="1"/>
      <c r="L356" s="1"/>
    </row>
    <row r="357" ht="31.75" spans="2:12">
      <c r="B357" s="9">
        <v>43908</v>
      </c>
      <c r="C357" s="10"/>
      <c r="D357" s="10"/>
      <c r="E357" s="12"/>
      <c r="F357" s="17">
        <v>2379</v>
      </c>
      <c r="G357" s="17" t="s">
        <v>164</v>
      </c>
      <c r="H357" s="18" t="s">
        <v>356</v>
      </c>
      <c r="I357" s="31">
        <v>157</v>
      </c>
      <c r="J357" s="1"/>
      <c r="K357" s="1"/>
      <c r="L357" s="1"/>
    </row>
    <row r="358" ht="21.4" spans="2:12">
      <c r="B358" s="9">
        <v>43908</v>
      </c>
      <c r="C358" s="10"/>
      <c r="D358" s="10"/>
      <c r="E358" s="12"/>
      <c r="F358" s="17">
        <v>13480</v>
      </c>
      <c r="G358" s="17" t="s">
        <v>164</v>
      </c>
      <c r="H358" s="18" t="s">
        <v>357</v>
      </c>
      <c r="I358" s="31">
        <v>158</v>
      </c>
      <c r="J358" s="1"/>
      <c r="K358" s="1"/>
      <c r="L358" s="1"/>
    </row>
    <row r="359" ht="15.4" customHeight="1" spans="2:12">
      <c r="B359" s="9">
        <v>43908</v>
      </c>
      <c r="C359" s="10"/>
      <c r="D359" s="17"/>
      <c r="E359" s="12"/>
      <c r="F359" s="17">
        <v>75000</v>
      </c>
      <c r="G359" s="17" t="s">
        <v>137</v>
      </c>
      <c r="H359" s="17" t="s">
        <v>358</v>
      </c>
      <c r="I359" s="31">
        <v>161</v>
      </c>
      <c r="J359" s="1"/>
      <c r="K359" s="1"/>
      <c r="L359" s="1"/>
    </row>
    <row r="360" ht="17.15" customHeight="1" spans="2:12">
      <c r="B360" s="9">
        <v>43908</v>
      </c>
      <c r="C360" s="10"/>
      <c r="D360" s="10"/>
      <c r="E360" s="12"/>
      <c r="F360" s="17">
        <v>75250</v>
      </c>
      <c r="G360" s="17" t="s">
        <v>137</v>
      </c>
      <c r="H360" s="17" t="s">
        <v>358</v>
      </c>
      <c r="I360" s="31">
        <v>159</v>
      </c>
      <c r="J360" s="1"/>
      <c r="K360" s="1"/>
      <c r="L360" s="1"/>
    </row>
    <row r="361" ht="15" customHeight="1" spans="2:12">
      <c r="B361" s="19"/>
      <c r="C361" s="20"/>
      <c r="D361" s="21" t="s">
        <v>103</v>
      </c>
      <c r="E361" s="22">
        <f>SUM(E357:E360)</f>
        <v>0</v>
      </c>
      <c r="F361" s="23">
        <f>SUM(F357:F360)</f>
        <v>166109</v>
      </c>
      <c r="G361" s="24"/>
      <c r="H361" s="24"/>
      <c r="I361" s="32"/>
      <c r="J361" s="1"/>
      <c r="K361" s="1"/>
      <c r="L361" s="1"/>
    </row>
    <row r="362" ht="13.4" spans="3:12">
      <c r="C362" s="2"/>
      <c r="D362" s="7" t="s">
        <v>104</v>
      </c>
      <c r="E362" s="25">
        <f>E355+E361-F361</f>
        <v>26132292.37</v>
      </c>
      <c r="F362" s="1"/>
      <c r="G362" s="1"/>
      <c r="H362" s="1"/>
      <c r="I362" s="1"/>
      <c r="J362" s="1"/>
      <c r="K362" s="1"/>
      <c r="L362" s="1"/>
    </row>
    <row r="363" ht="18.25" customHeight="1" spans="1:12">
      <c r="A363" s="3"/>
      <c r="B363" s="3"/>
      <c r="D363" s="1"/>
      <c r="E363" s="1"/>
      <c r="F363" s="1"/>
      <c r="G363" s="1"/>
      <c r="H363" s="1"/>
      <c r="I363" s="1"/>
      <c r="J363" s="1"/>
      <c r="K363" s="1"/>
      <c r="L363" s="1"/>
    </row>
    <row r="364" ht="31.75" spans="2:12">
      <c r="B364" s="9">
        <v>43909</v>
      </c>
      <c r="C364" s="10" t="s">
        <v>359</v>
      </c>
      <c r="D364" s="11" t="s">
        <v>215</v>
      </c>
      <c r="E364" s="12">
        <v>255000</v>
      </c>
      <c r="F364" s="17"/>
      <c r="G364" s="17"/>
      <c r="H364" s="18"/>
      <c r="I364" s="31">
        <v>851</v>
      </c>
      <c r="J364" s="1"/>
      <c r="K364" s="1"/>
      <c r="L364" s="1"/>
    </row>
    <row r="365" ht="31.75" spans="2:12">
      <c r="B365" s="9">
        <v>43909</v>
      </c>
      <c r="C365" s="10" t="s">
        <v>360</v>
      </c>
      <c r="D365" s="11" t="s">
        <v>215</v>
      </c>
      <c r="E365" s="12">
        <v>850000</v>
      </c>
      <c r="F365" s="17"/>
      <c r="G365" s="17"/>
      <c r="H365" s="18"/>
      <c r="I365" s="31">
        <v>852</v>
      </c>
      <c r="J365" s="1"/>
      <c r="K365" s="1"/>
      <c r="L365" s="1"/>
    </row>
    <row r="366" ht="21.75" customHeight="1" spans="2:12">
      <c r="B366" s="9">
        <v>43909</v>
      </c>
      <c r="C366" s="10"/>
      <c r="D366" s="17"/>
      <c r="E366" s="12"/>
      <c r="F366" s="17">
        <v>24958.05</v>
      </c>
      <c r="G366" s="17" t="s">
        <v>158</v>
      </c>
      <c r="H366" s="18" t="s">
        <v>361</v>
      </c>
      <c r="I366" s="31">
        <v>162</v>
      </c>
      <c r="J366" s="1"/>
      <c r="K366" s="1"/>
      <c r="L366" s="1"/>
    </row>
    <row r="367" ht="21.75" customHeight="1" spans="2:12">
      <c r="B367" s="9">
        <v>43909</v>
      </c>
      <c r="C367" s="10"/>
      <c r="D367" s="10"/>
      <c r="E367" s="12"/>
      <c r="F367" s="17">
        <v>1151200</v>
      </c>
      <c r="G367" s="17" t="s">
        <v>158</v>
      </c>
      <c r="H367" s="17" t="s">
        <v>362</v>
      </c>
      <c r="I367" s="31">
        <v>163</v>
      </c>
      <c r="J367" s="1"/>
      <c r="K367" s="1"/>
      <c r="L367" s="1"/>
    </row>
    <row r="368" ht="13.4" spans="2:12">
      <c r="B368" s="19"/>
      <c r="C368" s="20"/>
      <c r="D368" s="21" t="s">
        <v>103</v>
      </c>
      <c r="E368" s="22">
        <f>SUM(E364:E367)</f>
        <v>1105000</v>
      </c>
      <c r="F368" s="23">
        <f>SUM(F364:F367)</f>
        <v>1176158.05</v>
      </c>
      <c r="G368" s="24"/>
      <c r="H368" s="24"/>
      <c r="I368" s="32"/>
      <c r="J368" s="1"/>
      <c r="K368" s="1"/>
      <c r="L368" s="1"/>
    </row>
    <row r="369" ht="13.4" spans="3:12">
      <c r="C369" s="2"/>
      <c r="D369" s="7" t="s">
        <v>104</v>
      </c>
      <c r="E369" s="25">
        <f>E362+E368-F368</f>
        <v>26061134.32</v>
      </c>
      <c r="F369" s="1"/>
      <c r="G369" s="1"/>
      <c r="H369" s="1"/>
      <c r="I369" s="1"/>
      <c r="J369" s="1"/>
      <c r="K369" s="1"/>
      <c r="L369" s="1"/>
    </row>
    <row r="370" ht="13.4" spans="1:12">
      <c r="A370" s="3"/>
      <c r="B370" s="3"/>
      <c r="D370" s="1"/>
      <c r="E370" s="1"/>
      <c r="F370" s="1"/>
      <c r="G370" s="1"/>
      <c r="H370" s="1"/>
      <c r="I370" s="1"/>
      <c r="J370" s="1"/>
      <c r="K370" s="1"/>
      <c r="L370" s="1"/>
    </row>
    <row r="371" ht="34.5" customHeight="1" spans="2:12">
      <c r="B371" s="9">
        <v>43910</v>
      </c>
      <c r="C371" s="10" t="s">
        <v>363</v>
      </c>
      <c r="D371" s="17" t="s">
        <v>163</v>
      </c>
      <c r="E371" s="12">
        <v>500000</v>
      </c>
      <c r="F371" s="17"/>
      <c r="G371" s="17"/>
      <c r="H371" s="18"/>
      <c r="I371" s="31">
        <v>465</v>
      </c>
      <c r="J371" s="1"/>
      <c r="K371" s="1"/>
      <c r="L371" s="1"/>
    </row>
    <row r="372" ht="33" customHeight="1" spans="2:12">
      <c r="B372" s="9">
        <v>43910</v>
      </c>
      <c r="C372" s="10" t="s">
        <v>364</v>
      </c>
      <c r="D372" s="17" t="s">
        <v>163</v>
      </c>
      <c r="E372" s="12">
        <v>4007850</v>
      </c>
      <c r="F372" s="17"/>
      <c r="G372" s="17"/>
      <c r="H372" s="18"/>
      <c r="I372" s="31">
        <v>466</v>
      </c>
      <c r="J372" s="1"/>
      <c r="K372" s="1"/>
      <c r="L372" s="1"/>
    </row>
    <row r="373" ht="33.75" customHeight="1" spans="2:12">
      <c r="B373" s="9">
        <v>43910</v>
      </c>
      <c r="C373" s="10"/>
      <c r="D373" s="17"/>
      <c r="E373" s="12"/>
      <c r="F373" s="17">
        <v>15400</v>
      </c>
      <c r="G373" s="11" t="s">
        <v>231</v>
      </c>
      <c r="H373" s="17" t="s">
        <v>365</v>
      </c>
      <c r="I373" s="31">
        <v>165</v>
      </c>
      <c r="J373" s="1"/>
      <c r="K373" s="1"/>
      <c r="L373" s="1"/>
    </row>
    <row r="374" ht="27.65" customHeight="1" spans="2:12">
      <c r="B374" s="9">
        <v>43910</v>
      </c>
      <c r="C374" s="10"/>
      <c r="D374" s="17"/>
      <c r="E374" s="12"/>
      <c r="F374" s="17">
        <v>331340</v>
      </c>
      <c r="G374" s="17" t="s">
        <v>12</v>
      </c>
      <c r="H374" s="18" t="s">
        <v>333</v>
      </c>
      <c r="I374" s="31">
        <v>168</v>
      </c>
      <c r="J374" s="1"/>
      <c r="K374" s="1"/>
      <c r="L374" s="1"/>
    </row>
    <row r="375" ht="33" customHeight="1" spans="2:12">
      <c r="B375" s="9">
        <v>43910</v>
      </c>
      <c r="C375" s="10"/>
      <c r="D375" s="10"/>
      <c r="E375" s="12"/>
      <c r="F375" s="17">
        <v>379770.8</v>
      </c>
      <c r="G375" s="17" t="s">
        <v>12</v>
      </c>
      <c r="H375" s="18" t="s">
        <v>366</v>
      </c>
      <c r="I375" s="31">
        <v>164</v>
      </c>
      <c r="J375" s="1"/>
      <c r="K375" s="1"/>
      <c r="L375" s="1"/>
    </row>
    <row r="376" ht="15.75" customHeight="1" spans="2:12">
      <c r="B376" s="19"/>
      <c r="C376" s="20"/>
      <c r="D376" s="21" t="s">
        <v>103</v>
      </c>
      <c r="E376" s="22">
        <f>SUM(E371:E375)</f>
        <v>4507850</v>
      </c>
      <c r="F376" s="23">
        <f>SUM(F371:F375)</f>
        <v>726510.8</v>
      </c>
      <c r="G376" s="24"/>
      <c r="H376" s="24"/>
      <c r="I376" s="32"/>
      <c r="J376" s="1"/>
      <c r="K376" s="1"/>
      <c r="L376" s="1"/>
    </row>
    <row r="377" ht="14.5" customHeight="1" spans="3:12">
      <c r="C377" s="2"/>
      <c r="D377" s="7" t="s">
        <v>104</v>
      </c>
      <c r="E377" s="25">
        <f>E369+E376-F376</f>
        <v>29842473.52</v>
      </c>
      <c r="F377" s="1"/>
      <c r="G377" s="1"/>
      <c r="H377" s="1"/>
      <c r="I377" s="1"/>
      <c r="J377" s="1"/>
      <c r="K377" s="1"/>
      <c r="L377" s="1"/>
    </row>
    <row r="378" ht="16.5" customHeight="1" spans="1:12">
      <c r="A378" s="3"/>
      <c r="B378" s="3"/>
      <c r="D378" s="1"/>
      <c r="E378" s="1"/>
      <c r="F378" s="1"/>
      <c r="G378" s="1"/>
      <c r="H378" s="1"/>
      <c r="I378" s="1"/>
      <c r="J378" s="1"/>
      <c r="K378" s="1"/>
      <c r="L378" s="1"/>
    </row>
    <row r="379" ht="30.65" customHeight="1" spans="2:12">
      <c r="B379" s="9">
        <v>43913</v>
      </c>
      <c r="C379" s="10"/>
      <c r="D379" s="10"/>
      <c r="E379" s="12"/>
      <c r="F379" s="17">
        <v>3000</v>
      </c>
      <c r="G379" s="17" t="s">
        <v>367</v>
      </c>
      <c r="H379" s="18" t="s">
        <v>368</v>
      </c>
      <c r="I379" s="31">
        <v>167</v>
      </c>
      <c r="J379" s="1"/>
      <c r="K379" s="1"/>
      <c r="L379" s="1"/>
    </row>
    <row r="380" ht="22.5" customHeight="1" spans="2:12">
      <c r="B380" s="9">
        <v>43913</v>
      </c>
      <c r="C380" s="10"/>
      <c r="D380" s="10"/>
      <c r="E380" s="12"/>
      <c r="F380" s="17">
        <v>49511</v>
      </c>
      <c r="G380" s="17" t="s">
        <v>164</v>
      </c>
      <c r="H380" s="18" t="s">
        <v>332</v>
      </c>
      <c r="I380" s="31">
        <v>169</v>
      </c>
      <c r="J380" s="1"/>
      <c r="K380" s="1"/>
      <c r="L380" s="1"/>
    </row>
    <row r="381" ht="17.15" customHeight="1" spans="2:12">
      <c r="B381" s="9">
        <v>43913</v>
      </c>
      <c r="C381" s="10"/>
      <c r="D381" s="17"/>
      <c r="E381" s="12"/>
      <c r="F381" s="17">
        <v>85490</v>
      </c>
      <c r="G381" s="17" t="s">
        <v>137</v>
      </c>
      <c r="H381" s="17" t="s">
        <v>358</v>
      </c>
      <c r="I381" s="31">
        <v>166</v>
      </c>
      <c r="J381" s="1"/>
      <c r="K381" s="1"/>
      <c r="L381" s="1"/>
    </row>
    <row r="382" ht="17.15" customHeight="1" spans="2:12">
      <c r="B382" s="19"/>
      <c r="C382" s="20"/>
      <c r="D382" s="21" t="s">
        <v>103</v>
      </c>
      <c r="E382" s="22">
        <f>SUM(E379:E381)</f>
        <v>0</v>
      </c>
      <c r="F382" s="23">
        <f>SUM(F379:F381)</f>
        <v>138001</v>
      </c>
      <c r="G382" s="24"/>
      <c r="H382" s="24"/>
      <c r="I382" s="32"/>
      <c r="J382" s="1"/>
      <c r="K382" s="1"/>
      <c r="L382" s="1"/>
    </row>
    <row r="383" ht="13.4" spans="3:12">
      <c r="C383" s="2"/>
      <c r="D383" s="7" t="s">
        <v>104</v>
      </c>
      <c r="E383" s="25">
        <f>E377+E382-F382</f>
        <v>29704472.52</v>
      </c>
      <c r="F383" s="1"/>
      <c r="G383" s="1"/>
      <c r="H383" s="1"/>
      <c r="I383" s="1"/>
      <c r="J383" s="1"/>
      <c r="K383" s="1"/>
      <c r="L383" s="1"/>
    </row>
    <row r="384" ht="13.4" spans="1:12">
      <c r="A384" s="3"/>
      <c r="B384" s="3"/>
      <c r="D384" s="1"/>
      <c r="E384" s="1"/>
      <c r="F384" s="1"/>
      <c r="G384" s="1"/>
      <c r="H384" s="1"/>
      <c r="I384" s="1"/>
      <c r="J384" s="1"/>
      <c r="K384" s="1"/>
      <c r="L384" s="1"/>
    </row>
    <row r="385" ht="24" customHeight="1" spans="2:12">
      <c r="B385" s="9">
        <v>43914</v>
      </c>
      <c r="C385" s="10" t="s">
        <v>369</v>
      </c>
      <c r="D385" s="17" t="s">
        <v>370</v>
      </c>
      <c r="E385" s="12">
        <v>2821000</v>
      </c>
      <c r="F385" s="17"/>
      <c r="G385" s="17"/>
      <c r="H385" s="18"/>
      <c r="I385" s="31">
        <v>6714</v>
      </c>
      <c r="J385" s="1"/>
      <c r="K385" s="1"/>
      <c r="L385" s="1"/>
    </row>
    <row r="386" ht="21" customHeight="1" spans="2:12">
      <c r="B386" s="9">
        <v>43914</v>
      </c>
      <c r="C386" s="10"/>
      <c r="D386" s="10"/>
      <c r="E386" s="12"/>
      <c r="F386" s="17">
        <v>3000</v>
      </c>
      <c r="G386" s="17" t="s">
        <v>101</v>
      </c>
      <c r="H386" s="18" t="s">
        <v>371</v>
      </c>
      <c r="I386" s="31">
        <v>170</v>
      </c>
      <c r="J386" s="1"/>
      <c r="K386" s="1"/>
      <c r="L386" s="1"/>
    </row>
    <row r="387" ht="15.75" customHeight="1" spans="2:12">
      <c r="B387" s="9">
        <v>43914</v>
      </c>
      <c r="C387" s="10"/>
      <c r="D387" s="10"/>
      <c r="E387" s="12"/>
      <c r="F387" s="17">
        <v>34850</v>
      </c>
      <c r="G387" s="33" t="s">
        <v>173</v>
      </c>
      <c r="H387" s="34" t="s">
        <v>372</v>
      </c>
      <c r="I387" s="31">
        <v>171</v>
      </c>
      <c r="J387" s="1"/>
      <c r="K387" s="1"/>
      <c r="L387" s="1"/>
    </row>
    <row r="388" ht="28" customHeight="1" spans="2:12">
      <c r="B388" s="9">
        <v>43914</v>
      </c>
      <c r="C388" s="10"/>
      <c r="D388" s="17"/>
      <c r="E388" s="12"/>
      <c r="F388" s="17">
        <v>2600000</v>
      </c>
      <c r="G388" s="17" t="s">
        <v>12</v>
      </c>
      <c r="H388" s="18" t="s">
        <v>373</v>
      </c>
      <c r="I388" s="31">
        <v>172</v>
      </c>
      <c r="J388" s="1"/>
      <c r="K388" s="1"/>
      <c r="L388" s="1"/>
    </row>
    <row r="389" ht="18" customHeight="1" spans="2:12">
      <c r="B389" s="19"/>
      <c r="C389" s="20"/>
      <c r="D389" s="21" t="s">
        <v>103</v>
      </c>
      <c r="E389" s="22">
        <f>SUM(E385:E388)</f>
        <v>2821000</v>
      </c>
      <c r="F389" s="23">
        <f>SUM(F385:F388)</f>
        <v>2637850</v>
      </c>
      <c r="G389" s="24"/>
      <c r="H389" s="24"/>
      <c r="I389" s="32"/>
      <c r="J389" s="1"/>
      <c r="K389" s="1"/>
      <c r="L389" s="1"/>
    </row>
    <row r="390" ht="15.75" customHeight="1" spans="3:12">
      <c r="C390" s="2"/>
      <c r="D390" s="7" t="s">
        <v>104</v>
      </c>
      <c r="E390" s="25">
        <f>E383+E389-F389</f>
        <v>29887622.52</v>
      </c>
      <c r="F390" s="1"/>
      <c r="G390" s="1"/>
      <c r="H390" s="1"/>
      <c r="I390" s="1"/>
      <c r="J390" s="1"/>
      <c r="K390" s="1"/>
      <c r="L390" s="1"/>
    </row>
    <row r="391" ht="16.5" customHeight="1" spans="1:12">
      <c r="A391" s="3"/>
      <c r="B391" s="3"/>
      <c r="D391" s="1"/>
      <c r="E391" s="1"/>
      <c r="F391" s="1"/>
      <c r="G391" s="1"/>
      <c r="H391" s="1"/>
      <c r="I391" s="1"/>
      <c r="J391" s="1"/>
      <c r="K391" s="1"/>
      <c r="L391" s="1"/>
    </row>
    <row r="392" ht="31.5" customHeight="1" spans="2:12">
      <c r="B392" s="9">
        <v>43915</v>
      </c>
      <c r="C392" s="10" t="s">
        <v>374</v>
      </c>
      <c r="D392" s="17" t="s">
        <v>12</v>
      </c>
      <c r="E392" s="12">
        <v>45792.35</v>
      </c>
      <c r="F392" s="17"/>
      <c r="G392" s="17"/>
      <c r="H392" s="18"/>
      <c r="I392" s="31">
        <v>13348642</v>
      </c>
      <c r="J392" s="1"/>
      <c r="K392" s="1"/>
      <c r="L392" s="1"/>
    </row>
    <row r="393" ht="23.15" customHeight="1" spans="2:12">
      <c r="B393" s="9">
        <v>43915</v>
      </c>
      <c r="C393" s="10"/>
      <c r="D393" s="10"/>
      <c r="E393" s="12"/>
      <c r="F393" s="17">
        <v>388506</v>
      </c>
      <c r="G393" s="17" t="s">
        <v>164</v>
      </c>
      <c r="H393" s="18" t="s">
        <v>330</v>
      </c>
      <c r="I393" s="31">
        <v>173</v>
      </c>
      <c r="J393" s="1"/>
      <c r="K393" s="1"/>
      <c r="L393" s="1"/>
    </row>
    <row r="394" ht="16.15" customHeight="1" spans="2:12">
      <c r="B394" s="19"/>
      <c r="C394" s="20"/>
      <c r="D394" s="21" t="s">
        <v>103</v>
      </c>
      <c r="E394" s="22">
        <f>SUM(E392:E393)</f>
        <v>45792.35</v>
      </c>
      <c r="F394" s="23">
        <f>SUM(F392:F393)</f>
        <v>388506</v>
      </c>
      <c r="G394" s="24"/>
      <c r="H394" s="24"/>
      <c r="I394" s="32"/>
      <c r="J394" s="1"/>
      <c r="K394" s="1"/>
      <c r="L394" s="1"/>
    </row>
    <row r="395" ht="14.5" customHeight="1" spans="3:12">
      <c r="C395" s="2"/>
      <c r="D395" s="7" t="s">
        <v>104</v>
      </c>
      <c r="E395" s="25">
        <f>E390+E394-F394</f>
        <v>29544908.87</v>
      </c>
      <c r="F395" s="1"/>
      <c r="G395" s="1"/>
      <c r="H395" s="1"/>
      <c r="I395" s="1"/>
      <c r="J395" s="1"/>
      <c r="K395" s="1"/>
      <c r="L395" s="1"/>
    </row>
    <row r="396" ht="17.15" customHeight="1" spans="1:12">
      <c r="A396" s="3"/>
      <c r="B396" s="3"/>
      <c r="D396" s="1"/>
      <c r="E396" s="1"/>
      <c r="F396" s="1"/>
      <c r="G396" s="1"/>
      <c r="H396" s="1"/>
      <c r="I396" s="1"/>
      <c r="J396" s="1"/>
      <c r="K396" s="1"/>
      <c r="L396" s="1"/>
    </row>
    <row r="397" ht="31.5" customHeight="1" spans="2:12">
      <c r="B397" s="9">
        <v>43916</v>
      </c>
      <c r="C397" s="10" t="s">
        <v>375</v>
      </c>
      <c r="D397" s="11" t="s">
        <v>215</v>
      </c>
      <c r="E397" s="12">
        <v>65579.31</v>
      </c>
      <c r="F397" s="17"/>
      <c r="G397" s="17"/>
      <c r="H397" s="18"/>
      <c r="I397" s="31">
        <v>1007</v>
      </c>
      <c r="J397" s="1"/>
      <c r="K397" s="1"/>
      <c r="L397" s="1"/>
    </row>
    <row r="398" ht="43" customHeight="1" spans="2:12">
      <c r="B398" s="9">
        <v>43916</v>
      </c>
      <c r="C398" s="10" t="s">
        <v>376</v>
      </c>
      <c r="D398" s="17" t="s">
        <v>249</v>
      </c>
      <c r="E398" s="12">
        <v>5000000</v>
      </c>
      <c r="F398" s="17"/>
      <c r="G398" s="17"/>
      <c r="H398" s="18"/>
      <c r="I398" s="31">
        <v>247</v>
      </c>
      <c r="J398" s="1"/>
      <c r="K398" s="1"/>
      <c r="L398" s="1"/>
    </row>
    <row r="399" ht="18" customHeight="1" spans="2:12">
      <c r="B399" s="19"/>
      <c r="C399" s="20"/>
      <c r="D399" s="21" t="s">
        <v>103</v>
      </c>
      <c r="E399" s="22">
        <f>SUM(E397:E398)</f>
        <v>5065579.31</v>
      </c>
      <c r="F399" s="23">
        <f>SUM(F397:F398)</f>
        <v>0</v>
      </c>
      <c r="G399" s="24"/>
      <c r="H399" s="24"/>
      <c r="I399" s="32"/>
      <c r="J399" s="1"/>
      <c r="K399" s="1"/>
      <c r="L399" s="1"/>
    </row>
    <row r="400" ht="15.75" customHeight="1" spans="3:12">
      <c r="C400" s="2"/>
      <c r="D400" s="7" t="s">
        <v>104</v>
      </c>
      <c r="E400" s="25">
        <f>E395+E399-F399</f>
        <v>34610488.18</v>
      </c>
      <c r="F400" s="1"/>
      <c r="G400" s="1"/>
      <c r="H400" s="1"/>
      <c r="I400" s="1"/>
      <c r="J400" s="1"/>
      <c r="K400" s="1"/>
      <c r="L400" s="1"/>
    </row>
    <row r="401" ht="21.75" customHeight="1" spans="1:12">
      <c r="A401" s="3"/>
      <c r="B401" s="3"/>
      <c r="D401" s="1"/>
      <c r="E401" s="1"/>
      <c r="F401" s="1"/>
      <c r="G401" s="1"/>
      <c r="H401" s="1"/>
      <c r="I401" s="1"/>
      <c r="J401" s="1"/>
      <c r="K401" s="1"/>
      <c r="L401" s="1"/>
    </row>
    <row r="402" ht="42.65" customHeight="1" spans="2:12">
      <c r="B402" s="9">
        <v>43917</v>
      </c>
      <c r="C402" s="10" t="s">
        <v>377</v>
      </c>
      <c r="D402" s="10" t="s">
        <v>378</v>
      </c>
      <c r="E402" s="16">
        <v>99000</v>
      </c>
      <c r="F402" s="17"/>
      <c r="G402" s="17"/>
      <c r="H402" s="18"/>
      <c r="I402" s="31">
        <v>414</v>
      </c>
      <c r="J402" s="1"/>
      <c r="K402" s="1"/>
      <c r="L402" s="1"/>
    </row>
    <row r="403" ht="29.9" customHeight="1" spans="2:12">
      <c r="B403" s="9">
        <v>43917</v>
      </c>
      <c r="C403" s="10" t="s">
        <v>379</v>
      </c>
      <c r="D403" s="10" t="s">
        <v>106</v>
      </c>
      <c r="E403" s="12">
        <v>200000</v>
      </c>
      <c r="F403" s="17"/>
      <c r="G403" s="17"/>
      <c r="H403" s="18"/>
      <c r="I403" s="31">
        <v>38105</v>
      </c>
      <c r="J403" s="1"/>
      <c r="K403" s="1"/>
      <c r="L403" s="1"/>
    </row>
    <row r="404" ht="25.5" customHeight="1" spans="2:12">
      <c r="B404" s="9">
        <v>43917</v>
      </c>
      <c r="C404" s="10"/>
      <c r="D404" s="11"/>
      <c r="E404" s="12"/>
      <c r="F404" s="17">
        <v>29885</v>
      </c>
      <c r="G404" s="36" t="s">
        <v>164</v>
      </c>
      <c r="H404" s="18" t="s">
        <v>314</v>
      </c>
      <c r="I404" s="31">
        <v>178</v>
      </c>
      <c r="J404" s="1"/>
      <c r="K404" s="1"/>
      <c r="L404" s="1"/>
    </row>
    <row r="405" ht="24.65" customHeight="1" spans="2:12">
      <c r="B405" s="9">
        <v>43917</v>
      </c>
      <c r="C405" s="10"/>
      <c r="D405" s="11"/>
      <c r="E405" s="12"/>
      <c r="F405" s="17">
        <v>32874</v>
      </c>
      <c r="G405" s="36" t="s">
        <v>164</v>
      </c>
      <c r="H405" s="18" t="s">
        <v>313</v>
      </c>
      <c r="I405" s="31">
        <v>177</v>
      </c>
      <c r="J405" s="1"/>
      <c r="K405" s="1"/>
      <c r="L405" s="1"/>
    </row>
    <row r="406" ht="25" customHeight="1" spans="2:12">
      <c r="B406" s="9">
        <v>43917</v>
      </c>
      <c r="C406" s="10"/>
      <c r="D406" s="11"/>
      <c r="E406" s="12"/>
      <c r="F406" s="17">
        <v>38851</v>
      </c>
      <c r="G406" s="36" t="s">
        <v>164</v>
      </c>
      <c r="H406" s="18" t="s">
        <v>309</v>
      </c>
      <c r="I406" s="31">
        <v>176</v>
      </c>
      <c r="J406" s="1"/>
      <c r="K406" s="1"/>
      <c r="L406" s="1"/>
    </row>
    <row r="407" ht="31" customHeight="1" spans="2:12">
      <c r="B407" s="9">
        <v>43917</v>
      </c>
      <c r="C407" s="36"/>
      <c r="D407" s="18"/>
      <c r="E407" s="12"/>
      <c r="F407" s="45">
        <v>38851</v>
      </c>
      <c r="G407" s="36" t="s">
        <v>164</v>
      </c>
      <c r="H407" s="18" t="s">
        <v>311</v>
      </c>
      <c r="I407" s="31">
        <v>175</v>
      </c>
      <c r="J407" s="1"/>
      <c r="K407" s="1"/>
      <c r="L407" s="1"/>
    </row>
    <row r="408" ht="20.15" customHeight="1" spans="2:12">
      <c r="B408" s="9">
        <v>43917</v>
      </c>
      <c r="C408" s="10"/>
      <c r="D408" s="11"/>
      <c r="E408" s="12"/>
      <c r="F408" s="17">
        <v>58713.6</v>
      </c>
      <c r="G408" s="17" t="s">
        <v>175</v>
      </c>
      <c r="H408" s="29" t="s">
        <v>380</v>
      </c>
      <c r="I408" s="31">
        <v>179</v>
      </c>
      <c r="J408" s="1"/>
      <c r="K408" s="1"/>
      <c r="L408" s="1"/>
    </row>
    <row r="409" ht="33.75" customHeight="1" spans="2:12">
      <c r="B409" s="9">
        <v>43917</v>
      </c>
      <c r="C409" s="10"/>
      <c r="D409" s="11"/>
      <c r="E409" s="12"/>
      <c r="F409" s="17">
        <v>940000</v>
      </c>
      <c r="G409" s="17" t="s">
        <v>12</v>
      </c>
      <c r="H409" s="18" t="s">
        <v>381</v>
      </c>
      <c r="I409" s="31">
        <v>174</v>
      </c>
      <c r="J409" s="1"/>
      <c r="K409" s="1"/>
      <c r="L409" s="1"/>
    </row>
    <row r="410" ht="31.75" spans="2:12">
      <c r="B410" s="9">
        <v>43917</v>
      </c>
      <c r="C410" s="10"/>
      <c r="D410" s="17"/>
      <c r="E410" s="12"/>
      <c r="F410" s="17">
        <v>956130</v>
      </c>
      <c r="G410" s="17" t="s">
        <v>12</v>
      </c>
      <c r="H410" s="18" t="s">
        <v>382</v>
      </c>
      <c r="I410" s="31">
        <v>180</v>
      </c>
      <c r="J410" s="1"/>
      <c r="K410" s="1"/>
      <c r="L410" s="1"/>
    </row>
    <row r="411" ht="13.4" spans="2:12">
      <c r="B411" s="19"/>
      <c r="C411" s="20"/>
      <c r="D411" s="21" t="s">
        <v>103</v>
      </c>
      <c r="E411" s="22">
        <f>SUM(E402:E410)</f>
        <v>299000</v>
      </c>
      <c r="F411" s="23">
        <f>SUM(F402:F410)</f>
        <v>2095304.6</v>
      </c>
      <c r="G411" s="24"/>
      <c r="H411" s="24"/>
      <c r="I411" s="32"/>
      <c r="J411" s="1"/>
      <c r="K411" s="1"/>
      <c r="L411" s="1"/>
    </row>
    <row r="412" ht="13.4" spans="3:12">
      <c r="C412" s="2"/>
      <c r="D412" s="7" t="s">
        <v>104</v>
      </c>
      <c r="E412" s="25">
        <f>E400+E411-F411</f>
        <v>32814183.58</v>
      </c>
      <c r="F412" s="1"/>
      <c r="G412" s="1"/>
      <c r="H412" s="1"/>
      <c r="I412" s="1"/>
      <c r="J412" s="1"/>
      <c r="K412" s="1"/>
      <c r="L412" s="1"/>
    </row>
    <row r="413" ht="19.75" customHeight="1" spans="1:12">
      <c r="A413" s="3"/>
      <c r="B413" s="3"/>
      <c r="D413" s="1"/>
      <c r="E413" s="1"/>
      <c r="F413" s="1"/>
      <c r="G413" s="1"/>
      <c r="H413" s="1"/>
      <c r="I413" s="1"/>
      <c r="J413" s="1"/>
      <c r="K413" s="1"/>
      <c r="L413" s="1"/>
    </row>
    <row r="414" ht="42.65" customHeight="1" spans="2:12">
      <c r="B414" s="9">
        <v>43920</v>
      </c>
      <c r="C414" s="10" t="s">
        <v>383</v>
      </c>
      <c r="D414" s="17" t="s">
        <v>370</v>
      </c>
      <c r="E414" s="16">
        <v>1000000</v>
      </c>
      <c r="F414" s="17"/>
      <c r="G414" s="17"/>
      <c r="H414" s="18"/>
      <c r="I414" s="31">
        <v>6829</v>
      </c>
      <c r="J414" s="1"/>
      <c r="K414" s="1"/>
      <c r="L414" s="1"/>
    </row>
    <row r="415" ht="26.65" customHeight="1" spans="2:12">
      <c r="B415" s="9">
        <v>43920</v>
      </c>
      <c r="C415" s="10" t="s">
        <v>384</v>
      </c>
      <c r="D415" s="17" t="s">
        <v>370</v>
      </c>
      <c r="E415" s="12">
        <v>1312640</v>
      </c>
      <c r="F415" s="17"/>
      <c r="G415" s="17"/>
      <c r="H415" s="18"/>
      <c r="I415" s="31">
        <v>3848</v>
      </c>
      <c r="J415" s="1"/>
      <c r="K415" s="1"/>
      <c r="L415" s="1"/>
    </row>
    <row r="416" ht="26.65" customHeight="1" spans="2:12">
      <c r="B416" s="9">
        <v>43920</v>
      </c>
      <c r="C416" s="10" t="s">
        <v>385</v>
      </c>
      <c r="D416" s="17" t="s">
        <v>370</v>
      </c>
      <c r="E416" s="12">
        <v>3919160</v>
      </c>
      <c r="F416" s="17"/>
      <c r="G416" s="36"/>
      <c r="H416" s="18"/>
      <c r="I416" s="31">
        <v>3847</v>
      </c>
      <c r="J416" s="1"/>
      <c r="K416" s="1"/>
      <c r="L416" s="1"/>
    </row>
    <row r="417" ht="31.5" customHeight="1" spans="2:12">
      <c r="B417" s="9">
        <v>43920</v>
      </c>
      <c r="C417" s="10" t="s">
        <v>383</v>
      </c>
      <c r="D417" s="17" t="s">
        <v>370</v>
      </c>
      <c r="E417" s="12">
        <v>8000000</v>
      </c>
      <c r="F417" s="17"/>
      <c r="G417" s="36"/>
      <c r="H417" s="18"/>
      <c r="I417" s="31">
        <v>3846</v>
      </c>
      <c r="J417" s="1"/>
      <c r="K417" s="1"/>
      <c r="L417" s="1"/>
    </row>
    <row r="418" ht="31.75" spans="2:12">
      <c r="B418" s="9">
        <v>43920</v>
      </c>
      <c r="C418" s="10"/>
      <c r="D418" s="11"/>
      <c r="E418" s="12"/>
      <c r="F418" s="17">
        <v>7150</v>
      </c>
      <c r="G418" s="36" t="s">
        <v>386</v>
      </c>
      <c r="H418" s="18" t="s">
        <v>387</v>
      </c>
      <c r="I418" s="31">
        <v>185</v>
      </c>
      <c r="J418" s="1"/>
      <c r="K418" s="1"/>
      <c r="L418" s="1"/>
    </row>
    <row r="419" ht="21.4" spans="2:12">
      <c r="B419" s="9">
        <v>43920</v>
      </c>
      <c r="C419" s="36"/>
      <c r="D419" s="18"/>
      <c r="E419" s="12"/>
      <c r="F419" s="45">
        <v>7500</v>
      </c>
      <c r="G419" s="17" t="s">
        <v>12</v>
      </c>
      <c r="H419" s="18" t="s">
        <v>388</v>
      </c>
      <c r="I419" s="31">
        <v>3695274</v>
      </c>
      <c r="J419" s="1"/>
      <c r="K419" s="1"/>
      <c r="L419" s="1"/>
    </row>
    <row r="420" ht="31.75" spans="2:12">
      <c r="B420" s="9">
        <v>43920</v>
      </c>
      <c r="C420" s="10"/>
      <c r="D420" s="11"/>
      <c r="E420" s="12"/>
      <c r="F420" s="17">
        <v>12870</v>
      </c>
      <c r="G420" s="36" t="s">
        <v>164</v>
      </c>
      <c r="H420" s="18" t="s">
        <v>389</v>
      </c>
      <c r="I420" s="31">
        <v>182</v>
      </c>
      <c r="J420" s="1"/>
      <c r="K420" s="1"/>
      <c r="L420" s="1"/>
    </row>
    <row r="421" ht="34.15" customHeight="1" spans="2:12">
      <c r="B421" s="9">
        <v>43920</v>
      </c>
      <c r="C421" s="10"/>
      <c r="D421" s="11"/>
      <c r="E421" s="12"/>
      <c r="F421" s="17">
        <v>17100</v>
      </c>
      <c r="G421" s="17" t="s">
        <v>390</v>
      </c>
      <c r="H421" s="18" t="s">
        <v>391</v>
      </c>
      <c r="I421" s="31">
        <v>187</v>
      </c>
      <c r="J421" s="1"/>
      <c r="K421" s="1"/>
      <c r="L421" s="1"/>
    </row>
    <row r="422" ht="24.65" customHeight="1" spans="2:12">
      <c r="B422" s="9">
        <v>43920</v>
      </c>
      <c r="C422" s="10"/>
      <c r="D422" s="11"/>
      <c r="E422" s="12"/>
      <c r="F422" s="17">
        <v>130000</v>
      </c>
      <c r="G422" s="17" t="s">
        <v>164</v>
      </c>
      <c r="H422" s="18" t="s">
        <v>332</v>
      </c>
      <c r="I422" s="31">
        <v>181</v>
      </c>
      <c r="J422" s="1"/>
      <c r="K422" s="1"/>
      <c r="L422" s="1"/>
    </row>
    <row r="423" ht="24.65" customHeight="1" spans="2:12">
      <c r="B423" s="9">
        <v>43920</v>
      </c>
      <c r="C423" s="10"/>
      <c r="D423" s="11"/>
      <c r="E423" s="12"/>
      <c r="F423" s="17">
        <v>312000</v>
      </c>
      <c r="G423" s="17" t="s">
        <v>164</v>
      </c>
      <c r="H423" s="18" t="s">
        <v>332</v>
      </c>
      <c r="I423" s="31">
        <v>184</v>
      </c>
      <c r="J423" s="1"/>
      <c r="K423" s="1"/>
      <c r="L423" s="1"/>
    </row>
    <row r="424" ht="32.5" customHeight="1" spans="2:12">
      <c r="B424" s="9">
        <v>43920</v>
      </c>
      <c r="C424" s="10"/>
      <c r="D424" s="11"/>
      <c r="E424" s="12"/>
      <c r="F424" s="17">
        <v>500000</v>
      </c>
      <c r="G424" s="17" t="s">
        <v>392</v>
      </c>
      <c r="H424" s="18" t="s">
        <v>393</v>
      </c>
      <c r="I424" s="31">
        <v>186</v>
      </c>
      <c r="J424" s="1"/>
      <c r="K424" s="1"/>
      <c r="L424" s="1"/>
    </row>
    <row r="425" ht="21" customHeight="1" spans="2:12">
      <c r="B425" s="9">
        <v>43920</v>
      </c>
      <c r="C425" s="10"/>
      <c r="D425" s="17"/>
      <c r="E425" s="12"/>
      <c r="F425" s="17">
        <v>2088000</v>
      </c>
      <c r="G425" s="17" t="s">
        <v>12</v>
      </c>
      <c r="H425" s="18" t="s">
        <v>333</v>
      </c>
      <c r="I425" s="31">
        <v>183</v>
      </c>
      <c r="J425" s="1"/>
      <c r="K425" s="1"/>
      <c r="L425" s="1"/>
    </row>
    <row r="426" ht="16.15" customHeight="1" spans="2:12">
      <c r="B426" s="19"/>
      <c r="C426" s="20"/>
      <c r="D426" s="21" t="s">
        <v>103</v>
      </c>
      <c r="E426" s="22">
        <f>SUM(E414:E425)</f>
        <v>14231800</v>
      </c>
      <c r="F426" s="23">
        <f>SUM(F414:F425)</f>
        <v>3074620</v>
      </c>
      <c r="G426" s="24"/>
      <c r="H426" s="24"/>
      <c r="I426" s="32"/>
      <c r="J426" s="1"/>
      <c r="K426" s="1"/>
      <c r="L426" s="1"/>
    </row>
    <row r="427" ht="14.15" customHeight="1" spans="3:12">
      <c r="C427" s="2"/>
      <c r="D427" s="7" t="s">
        <v>104</v>
      </c>
      <c r="E427" s="25">
        <f>E412+E426-F426</f>
        <v>43971363.58</v>
      </c>
      <c r="F427" s="1"/>
      <c r="G427" s="1"/>
      <c r="H427" s="1"/>
      <c r="I427" s="1"/>
      <c r="J427" s="1"/>
      <c r="K427" s="1"/>
      <c r="L427" s="1"/>
    </row>
    <row r="428" ht="13.4" spans="1:12">
      <c r="A428" s="3"/>
      <c r="B428" s="3"/>
      <c r="D428" s="1"/>
      <c r="E428" s="1"/>
      <c r="F428" s="1"/>
      <c r="G428" s="1"/>
      <c r="H428" s="1"/>
      <c r="I428" s="1"/>
      <c r="J428" s="1"/>
      <c r="K428" s="1"/>
      <c r="L428" s="1"/>
    </row>
    <row r="429" ht="21.4" spans="2:12">
      <c r="B429" s="9">
        <v>43922</v>
      </c>
      <c r="C429" s="10"/>
      <c r="D429" s="11"/>
      <c r="E429" s="12"/>
      <c r="F429" s="17">
        <v>1900</v>
      </c>
      <c r="G429" s="17" t="s">
        <v>12</v>
      </c>
      <c r="H429" s="17" t="s">
        <v>394</v>
      </c>
      <c r="I429" s="31">
        <v>12522034</v>
      </c>
      <c r="J429" s="1"/>
      <c r="K429" s="1"/>
      <c r="L429" s="1"/>
    </row>
    <row r="430" ht="13.4" spans="2:12">
      <c r="B430" s="19"/>
      <c r="C430" s="20"/>
      <c r="D430" s="21" t="s">
        <v>103</v>
      </c>
      <c r="E430" s="22">
        <f>SUM(E429:E429)</f>
        <v>0</v>
      </c>
      <c r="F430" s="23">
        <f>SUM(F429:F429)</f>
        <v>1900</v>
      </c>
      <c r="G430" s="24"/>
      <c r="H430" s="24"/>
      <c r="I430" s="32"/>
      <c r="J430" s="1"/>
      <c r="K430" s="1"/>
      <c r="L430" s="1"/>
    </row>
    <row r="431" ht="15" customHeight="1" spans="3:12">
      <c r="C431" s="2"/>
      <c r="D431" s="7" t="s">
        <v>104</v>
      </c>
      <c r="E431" s="25">
        <f>E427+E430-F430</f>
        <v>43969463.58</v>
      </c>
      <c r="F431" s="1"/>
      <c r="G431" s="1"/>
      <c r="H431" s="1"/>
      <c r="I431" s="1"/>
      <c r="J431" s="1"/>
      <c r="K431" s="1"/>
      <c r="L431" s="1"/>
    </row>
    <row r="432" ht="22.4" customHeight="1" spans="1:12">
      <c r="A432" s="3"/>
      <c r="B432" s="3"/>
      <c r="D432" s="1"/>
      <c r="E432" s="1"/>
      <c r="F432" s="1"/>
      <c r="G432" s="1"/>
      <c r="H432" s="1"/>
      <c r="I432" s="1"/>
      <c r="J432" s="1"/>
      <c r="K432" s="1"/>
      <c r="L432" s="1"/>
    </row>
    <row r="433" ht="22.4" customHeight="1" spans="1:12">
      <c r="A433" s="3"/>
      <c r="B433" s="9">
        <v>43923</v>
      </c>
      <c r="C433" s="10" t="s">
        <v>395</v>
      </c>
      <c r="D433" s="10" t="s">
        <v>396</v>
      </c>
      <c r="E433" s="46">
        <v>70238.25</v>
      </c>
      <c r="F433" s="47"/>
      <c r="G433" s="47"/>
      <c r="H433" s="47"/>
      <c r="I433" s="56">
        <v>85719</v>
      </c>
      <c r="J433" s="1"/>
      <c r="K433" s="1"/>
      <c r="L433" s="1"/>
    </row>
    <row r="434" ht="33" customHeight="1" spans="2:12">
      <c r="B434" s="48">
        <v>43923</v>
      </c>
      <c r="C434" s="49" t="s">
        <v>397</v>
      </c>
      <c r="D434" s="50" t="s">
        <v>398</v>
      </c>
      <c r="E434" s="51">
        <v>700000</v>
      </c>
      <c r="F434" s="52"/>
      <c r="G434" s="52"/>
      <c r="H434" s="52"/>
      <c r="I434" s="57">
        <v>114</v>
      </c>
      <c r="J434" s="1"/>
      <c r="K434" s="1"/>
      <c r="L434" s="1"/>
    </row>
    <row r="435" ht="13.5" customHeight="1" spans="2:12">
      <c r="B435" s="19"/>
      <c r="C435" s="20"/>
      <c r="D435" s="21" t="s">
        <v>103</v>
      </c>
      <c r="E435" s="22">
        <f>SUM(E433:E434)</f>
        <v>770238.25</v>
      </c>
      <c r="F435" s="23">
        <f>SUM(F434:F434)</f>
        <v>0</v>
      </c>
      <c r="G435" s="24"/>
      <c r="H435" s="24"/>
      <c r="I435" s="32"/>
      <c r="J435" s="1"/>
      <c r="K435" s="1"/>
      <c r="L435" s="1"/>
    </row>
    <row r="436" ht="14.15" customHeight="1" spans="3:12">
      <c r="C436" s="2"/>
      <c r="D436" s="7" t="s">
        <v>104</v>
      </c>
      <c r="E436" s="25">
        <f>E431+E435-F435</f>
        <v>44739701.83</v>
      </c>
      <c r="F436" s="1"/>
      <c r="G436" s="1"/>
      <c r="H436" s="1"/>
      <c r="I436" s="1"/>
      <c r="J436" s="1"/>
      <c r="K436" s="1"/>
      <c r="L436" s="1"/>
    </row>
    <row r="437" ht="21" customHeight="1" spans="1:12">
      <c r="A437" s="3"/>
      <c r="B437" s="3"/>
      <c r="D437" s="1"/>
      <c r="E437" s="1"/>
      <c r="F437" s="1"/>
      <c r="G437" s="1"/>
      <c r="H437" s="1"/>
      <c r="I437" s="1"/>
      <c r="J437" s="1"/>
      <c r="K437" s="1"/>
      <c r="L437" s="1"/>
    </row>
    <row r="438" ht="23.5" customHeight="1" spans="1:12">
      <c r="A438" s="3"/>
      <c r="B438" s="9">
        <v>43924</v>
      </c>
      <c r="C438" s="10" t="s">
        <v>399</v>
      </c>
      <c r="D438" s="10" t="s">
        <v>264</v>
      </c>
      <c r="E438" s="46">
        <v>1088255</v>
      </c>
      <c r="F438" s="47"/>
      <c r="G438" s="47"/>
      <c r="H438" s="47"/>
      <c r="I438" s="56">
        <v>366679</v>
      </c>
      <c r="J438" s="1"/>
      <c r="K438" s="1"/>
      <c r="L438" s="1"/>
    </row>
    <row r="439" ht="21" customHeight="1" spans="1:12">
      <c r="A439" s="3"/>
      <c r="B439" s="9">
        <v>43924</v>
      </c>
      <c r="C439" s="49"/>
      <c r="D439" s="49"/>
      <c r="E439" s="53"/>
      <c r="F439" s="54">
        <v>267.48</v>
      </c>
      <c r="G439" s="27" t="s">
        <v>107</v>
      </c>
      <c r="H439" s="18" t="s">
        <v>400</v>
      </c>
      <c r="I439" s="56">
        <v>195</v>
      </c>
      <c r="J439" s="1"/>
      <c r="K439" s="1"/>
      <c r="L439" s="1"/>
    </row>
    <row r="440" ht="22.5" customHeight="1" spans="1:12">
      <c r="A440" s="3"/>
      <c r="B440" s="9">
        <v>43924</v>
      </c>
      <c r="C440" s="49"/>
      <c r="D440" s="49"/>
      <c r="E440" s="53"/>
      <c r="F440" s="54">
        <v>1489</v>
      </c>
      <c r="G440" s="27" t="s">
        <v>107</v>
      </c>
      <c r="H440" s="17" t="s">
        <v>401</v>
      </c>
      <c r="I440" s="56">
        <v>196</v>
      </c>
      <c r="J440" s="1"/>
      <c r="K440" s="1"/>
      <c r="L440" s="1"/>
    </row>
    <row r="441" ht="31.5" customHeight="1" spans="1:12">
      <c r="A441" s="3"/>
      <c r="B441" s="9">
        <v>43924</v>
      </c>
      <c r="C441" s="49"/>
      <c r="D441" s="49"/>
      <c r="E441" s="53"/>
      <c r="F441" s="54">
        <v>1879.81</v>
      </c>
      <c r="G441" s="36" t="s">
        <v>164</v>
      </c>
      <c r="H441" s="37" t="s">
        <v>402</v>
      </c>
      <c r="I441" s="56">
        <v>190</v>
      </c>
      <c r="J441" s="1"/>
      <c r="K441" s="1"/>
      <c r="L441" s="1"/>
    </row>
    <row r="442" ht="24.65" customHeight="1" spans="1:12">
      <c r="A442" s="3"/>
      <c r="B442" s="9">
        <v>43924</v>
      </c>
      <c r="C442" s="49"/>
      <c r="D442" s="49"/>
      <c r="E442" s="53"/>
      <c r="F442" s="54">
        <v>12632.16</v>
      </c>
      <c r="G442" s="36" t="s">
        <v>403</v>
      </c>
      <c r="H442" s="37" t="s">
        <v>404</v>
      </c>
      <c r="I442" s="56">
        <v>194</v>
      </c>
      <c r="J442" s="1"/>
      <c r="K442" s="1"/>
      <c r="L442" s="1"/>
    </row>
    <row r="443" ht="33.75" customHeight="1" spans="1:12">
      <c r="A443" s="3"/>
      <c r="B443" s="9">
        <v>43924</v>
      </c>
      <c r="C443" s="49"/>
      <c r="D443" s="49"/>
      <c r="E443" s="53"/>
      <c r="F443" s="54">
        <v>27257.27</v>
      </c>
      <c r="G443" s="36" t="s">
        <v>164</v>
      </c>
      <c r="H443" s="37" t="s">
        <v>405</v>
      </c>
      <c r="I443" s="56">
        <v>191</v>
      </c>
      <c r="J443" s="1"/>
      <c r="K443" s="1"/>
      <c r="L443" s="1"/>
    </row>
    <row r="444" ht="23.15" customHeight="1" spans="1:12">
      <c r="A444" s="3"/>
      <c r="B444" s="9">
        <v>43924</v>
      </c>
      <c r="C444" s="49"/>
      <c r="D444" s="49"/>
      <c r="E444" s="53"/>
      <c r="F444" s="54">
        <v>47935.22</v>
      </c>
      <c r="G444" s="36" t="s">
        <v>164</v>
      </c>
      <c r="H444" s="18" t="s">
        <v>406</v>
      </c>
      <c r="I444" s="56">
        <v>192</v>
      </c>
      <c r="J444" s="1"/>
      <c r="K444" s="1"/>
      <c r="L444" s="1"/>
    </row>
    <row r="445" ht="25.4" customHeight="1" spans="1:12">
      <c r="A445" s="3"/>
      <c r="B445" s="9">
        <v>43924</v>
      </c>
      <c r="C445" s="49"/>
      <c r="D445" s="49"/>
      <c r="E445" s="53"/>
      <c r="F445" s="54">
        <v>119574</v>
      </c>
      <c r="G445" s="36" t="s">
        <v>164</v>
      </c>
      <c r="H445" s="18" t="s">
        <v>315</v>
      </c>
      <c r="I445" s="56">
        <v>189</v>
      </c>
      <c r="J445" s="1"/>
      <c r="K445" s="1"/>
      <c r="L445" s="1"/>
    </row>
    <row r="446" ht="25.5" customHeight="1" spans="1:12">
      <c r="A446" s="3"/>
      <c r="B446" s="9">
        <v>43924</v>
      </c>
      <c r="C446" s="49"/>
      <c r="D446" s="49"/>
      <c r="E446" s="53"/>
      <c r="F446" s="54">
        <v>206779.29</v>
      </c>
      <c r="G446" s="36" t="s">
        <v>164</v>
      </c>
      <c r="H446" s="18" t="s">
        <v>407</v>
      </c>
      <c r="I446" s="56">
        <v>193</v>
      </c>
      <c r="J446" s="1"/>
      <c r="K446" s="1"/>
      <c r="L446" s="1"/>
    </row>
    <row r="447" ht="22.5" customHeight="1" spans="2:12">
      <c r="B447" s="9">
        <v>43924</v>
      </c>
      <c r="C447" s="49"/>
      <c r="D447" s="50"/>
      <c r="E447" s="51"/>
      <c r="F447" s="55">
        <v>407807.1</v>
      </c>
      <c r="G447" s="17" t="s">
        <v>12</v>
      </c>
      <c r="H447" s="29" t="s">
        <v>408</v>
      </c>
      <c r="I447" s="57">
        <v>188</v>
      </c>
      <c r="J447" s="1"/>
      <c r="K447" s="1"/>
      <c r="L447" s="1"/>
    </row>
    <row r="448" ht="13.4" spans="2:12">
      <c r="B448" s="19"/>
      <c r="C448" s="20"/>
      <c r="D448" s="21" t="s">
        <v>103</v>
      </c>
      <c r="E448" s="22">
        <f>SUM(E438:E447)</f>
        <v>1088255</v>
      </c>
      <c r="F448" s="23">
        <f>SUM(F439:F447)</f>
        <v>825621.33</v>
      </c>
      <c r="G448" s="24"/>
      <c r="H448" s="24"/>
      <c r="I448" s="32"/>
      <c r="J448" s="1"/>
      <c r="K448" s="1"/>
      <c r="L448" s="1"/>
    </row>
    <row r="449" ht="13.4" spans="3:12">
      <c r="C449" s="2"/>
      <c r="D449" s="7" t="s">
        <v>104</v>
      </c>
      <c r="E449" s="25">
        <f>E436+E448-F448</f>
        <v>45002335.5</v>
      </c>
      <c r="F449" s="1"/>
      <c r="G449" s="1"/>
      <c r="H449" s="1"/>
      <c r="I449" s="1"/>
      <c r="J449" s="1"/>
      <c r="K449" s="1"/>
      <c r="L449" s="1"/>
    </row>
    <row r="450" ht="18.25" customHeight="1" spans="1:12">
      <c r="A450" s="3"/>
      <c r="B450" s="3"/>
      <c r="D450" s="1"/>
      <c r="E450" s="1"/>
      <c r="F450" s="1"/>
      <c r="G450" s="1"/>
      <c r="H450" s="1"/>
      <c r="I450" s="1"/>
      <c r="J450" s="1"/>
      <c r="K450" s="1"/>
      <c r="L450" s="1"/>
    </row>
    <row r="451" ht="31.75" spans="2:12">
      <c r="B451" s="9">
        <v>43927</v>
      </c>
      <c r="C451" s="10" t="s">
        <v>409</v>
      </c>
      <c r="D451" s="11" t="s">
        <v>410</v>
      </c>
      <c r="E451" s="12">
        <v>78083.27</v>
      </c>
      <c r="F451" s="17"/>
      <c r="G451" s="17"/>
      <c r="H451" s="17"/>
      <c r="I451" s="31">
        <v>146620</v>
      </c>
      <c r="J451" s="1"/>
      <c r="K451" s="1"/>
      <c r="L451" s="1"/>
    </row>
    <row r="452" ht="13.4" spans="2:12">
      <c r="B452" s="19"/>
      <c r="C452" s="20"/>
      <c r="D452" s="21" t="s">
        <v>103</v>
      </c>
      <c r="E452" s="22">
        <f>SUM(E451:E451)</f>
        <v>78083.27</v>
      </c>
      <c r="F452" s="23">
        <f>SUM(F451:F451)</f>
        <v>0</v>
      </c>
      <c r="G452" s="24"/>
      <c r="H452" s="24"/>
      <c r="I452" s="32"/>
      <c r="J452" s="1"/>
      <c r="K452" s="1"/>
      <c r="L452" s="1"/>
    </row>
    <row r="453" ht="13.4" spans="3:12">
      <c r="C453" s="2"/>
      <c r="D453" s="7" t="s">
        <v>104</v>
      </c>
      <c r="E453" s="25">
        <f>E449+E452-F452</f>
        <v>45080418.77</v>
      </c>
      <c r="F453" s="1"/>
      <c r="G453" s="1"/>
      <c r="H453" s="1"/>
      <c r="I453" s="1"/>
      <c r="J453" s="1"/>
      <c r="K453" s="1"/>
      <c r="L453" s="1"/>
    </row>
    <row r="454" ht="18.25" customHeight="1" spans="1:12">
      <c r="A454" s="3"/>
      <c r="B454" s="3"/>
      <c r="D454" s="1"/>
      <c r="E454" s="1"/>
      <c r="F454" s="1"/>
      <c r="G454" s="1"/>
      <c r="H454" s="1"/>
      <c r="I454" s="1"/>
      <c r="J454" s="1"/>
      <c r="K454" s="1"/>
      <c r="L454" s="1"/>
    </row>
    <row r="455" ht="31.75" spans="2:12">
      <c r="B455" s="9">
        <v>43928</v>
      </c>
      <c r="C455" s="10" t="s">
        <v>411</v>
      </c>
      <c r="D455" s="17" t="s">
        <v>163</v>
      </c>
      <c r="E455" s="12">
        <v>7640740</v>
      </c>
      <c r="F455" s="17"/>
      <c r="G455" s="17"/>
      <c r="H455" s="17"/>
      <c r="I455" s="31">
        <v>598</v>
      </c>
      <c r="J455" s="1"/>
      <c r="K455" s="1"/>
      <c r="L455" s="1"/>
    </row>
    <row r="456" ht="15" customHeight="1" spans="2:12">
      <c r="B456" s="19"/>
      <c r="C456" s="20"/>
      <c r="D456" s="21" t="s">
        <v>103</v>
      </c>
      <c r="E456" s="22">
        <f>SUM(E455:E455)</f>
        <v>7640740</v>
      </c>
      <c r="F456" s="23">
        <f>SUM(F455:F455)</f>
        <v>0</v>
      </c>
      <c r="G456" s="24"/>
      <c r="H456" s="24"/>
      <c r="I456" s="32"/>
      <c r="J456" s="1"/>
      <c r="K456" s="1"/>
      <c r="L456" s="1"/>
    </row>
    <row r="457" ht="14.15" customHeight="1" spans="3:12">
      <c r="C457" s="2"/>
      <c r="D457" s="7" t="s">
        <v>104</v>
      </c>
      <c r="E457" s="25">
        <f>E453+E456-F456</f>
        <v>52721158.77</v>
      </c>
      <c r="F457" s="1"/>
      <c r="G457" s="1"/>
      <c r="H457" s="1"/>
      <c r="I457" s="1"/>
      <c r="J457" s="1"/>
      <c r="K457" s="1"/>
      <c r="L457" s="1"/>
    </row>
    <row r="458" ht="21" customHeight="1" spans="1:12">
      <c r="A458" s="3"/>
      <c r="B458" s="3"/>
      <c r="D458" s="1"/>
      <c r="E458" s="1"/>
      <c r="F458" s="1"/>
      <c r="G458" s="1"/>
      <c r="H458" s="1"/>
      <c r="I458" s="1"/>
      <c r="J458" s="1"/>
      <c r="K458" s="1"/>
      <c r="L458" s="1"/>
    </row>
    <row r="459" ht="30.65" customHeight="1" spans="1:12">
      <c r="A459" s="3"/>
      <c r="B459" s="9">
        <v>43929</v>
      </c>
      <c r="C459" s="10" t="s">
        <v>412</v>
      </c>
      <c r="D459" s="17" t="s">
        <v>12</v>
      </c>
      <c r="E459" s="46">
        <v>36862.84</v>
      </c>
      <c r="F459" s="47"/>
      <c r="G459" s="47"/>
      <c r="H459" s="47"/>
      <c r="I459" s="56">
        <v>11566335</v>
      </c>
      <c r="J459" s="1"/>
      <c r="K459" s="1"/>
      <c r="L459" s="1"/>
    </row>
    <row r="460" ht="22.5" customHeight="1" spans="1:12">
      <c r="A460" s="3"/>
      <c r="B460" s="9">
        <v>43929</v>
      </c>
      <c r="C460" s="49"/>
      <c r="D460" s="52"/>
      <c r="E460" s="53"/>
      <c r="F460" s="52">
        <v>3000</v>
      </c>
      <c r="G460" s="11" t="s">
        <v>101</v>
      </c>
      <c r="H460" s="17" t="s">
        <v>413</v>
      </c>
      <c r="I460" s="62">
        <v>198</v>
      </c>
      <c r="J460" s="1"/>
      <c r="K460" s="1"/>
      <c r="L460" s="1"/>
    </row>
    <row r="461" ht="31" customHeight="1" spans="1:12">
      <c r="A461" s="3"/>
      <c r="B461" s="9">
        <v>43929</v>
      </c>
      <c r="C461" s="49"/>
      <c r="D461" s="52"/>
      <c r="E461" s="53"/>
      <c r="F461" s="52">
        <v>35000</v>
      </c>
      <c r="G461" s="11" t="s">
        <v>414</v>
      </c>
      <c r="H461" s="17" t="s">
        <v>415</v>
      </c>
      <c r="I461" s="62">
        <v>197</v>
      </c>
      <c r="J461" s="1"/>
      <c r="K461" s="1"/>
      <c r="L461" s="1"/>
    </row>
    <row r="462" ht="31.5" customHeight="1" spans="2:12">
      <c r="B462" s="9">
        <v>43929</v>
      </c>
      <c r="C462" s="49"/>
      <c r="D462" s="50"/>
      <c r="E462" s="51"/>
      <c r="F462" s="52">
        <v>51030</v>
      </c>
      <c r="G462" s="11" t="s">
        <v>118</v>
      </c>
      <c r="H462" s="17" t="s">
        <v>416</v>
      </c>
      <c r="I462" s="57">
        <v>199</v>
      </c>
      <c r="J462" s="1"/>
      <c r="K462" s="1"/>
      <c r="L462" s="1"/>
    </row>
    <row r="463" ht="13.5" customHeight="1" spans="2:12">
      <c r="B463" s="19"/>
      <c r="C463" s="20"/>
      <c r="D463" s="21" t="s">
        <v>103</v>
      </c>
      <c r="E463" s="22">
        <f>SUM(E459:E462)</f>
        <v>36862.84</v>
      </c>
      <c r="F463" s="23">
        <f>SUM(F459:F462)</f>
        <v>89030</v>
      </c>
      <c r="G463" s="24"/>
      <c r="H463" s="24"/>
      <c r="I463" s="32"/>
      <c r="J463" s="1"/>
      <c r="K463" s="1"/>
      <c r="L463" s="1"/>
    </row>
    <row r="464" ht="13.5" customHeight="1" spans="3:12">
      <c r="C464" s="2"/>
      <c r="D464" s="7" t="s">
        <v>104</v>
      </c>
      <c r="E464" s="25">
        <f>E457+E463-F463</f>
        <v>52668991.61</v>
      </c>
      <c r="F464" s="1"/>
      <c r="G464" s="1"/>
      <c r="H464" s="1"/>
      <c r="I464" s="1"/>
      <c r="J464" s="1"/>
      <c r="K464" s="1"/>
      <c r="L464" s="1"/>
    </row>
    <row r="465" ht="19.75" customHeight="1" spans="1:12">
      <c r="A465" s="3"/>
      <c r="B465" s="3"/>
      <c r="D465" s="1"/>
      <c r="E465" s="1"/>
      <c r="F465" s="1"/>
      <c r="G465" s="1"/>
      <c r="H465" s="1"/>
      <c r="I465" s="1"/>
      <c r="J465" s="1"/>
      <c r="K465" s="1"/>
      <c r="L465" s="1"/>
    </row>
    <row r="466" ht="21.4" spans="2:12">
      <c r="B466" s="9">
        <v>43930</v>
      </c>
      <c r="C466" s="10"/>
      <c r="D466" s="17"/>
      <c r="E466" s="12"/>
      <c r="F466" s="58">
        <v>25061.33</v>
      </c>
      <c r="G466" s="27" t="s">
        <v>125</v>
      </c>
      <c r="H466" s="28" t="s">
        <v>417</v>
      </c>
      <c r="I466" s="31">
        <v>598</v>
      </c>
      <c r="J466" s="1"/>
      <c r="K466" s="1"/>
      <c r="L466" s="1"/>
    </row>
    <row r="467" ht="13.4" spans="2:12">
      <c r="B467" s="19"/>
      <c r="C467" s="20"/>
      <c r="D467" s="21" t="s">
        <v>103</v>
      </c>
      <c r="E467" s="22">
        <f>SUM(E466:E466)</f>
        <v>0</v>
      </c>
      <c r="F467" s="23">
        <f>SUM(F466:F466)</f>
        <v>25061.33</v>
      </c>
      <c r="G467" s="24"/>
      <c r="H467" s="24"/>
      <c r="I467" s="32"/>
      <c r="J467" s="1"/>
      <c r="K467" s="1"/>
      <c r="L467" s="1"/>
    </row>
    <row r="468" ht="13.4" spans="3:12">
      <c r="C468" s="2"/>
      <c r="D468" s="7" t="s">
        <v>104</v>
      </c>
      <c r="E468" s="25">
        <f>E464+E467-F467</f>
        <v>52643930.28</v>
      </c>
      <c r="F468" s="1"/>
      <c r="G468" s="1"/>
      <c r="H468" s="1"/>
      <c r="I468" s="1"/>
      <c r="J468" s="1"/>
      <c r="K468" s="1"/>
      <c r="L468" s="1"/>
    </row>
    <row r="469" ht="19.75" customHeight="1" spans="1:12">
      <c r="A469" s="3"/>
      <c r="B469" s="3"/>
      <c r="D469" s="1"/>
      <c r="E469" s="1"/>
      <c r="F469" s="1"/>
      <c r="G469" s="1"/>
      <c r="H469" s="1"/>
      <c r="I469" s="1"/>
      <c r="J469" s="1"/>
      <c r="K469" s="1"/>
      <c r="L469" s="1"/>
    </row>
    <row r="470" ht="41.5" customHeight="1" spans="1:12">
      <c r="A470" s="3"/>
      <c r="B470" s="9">
        <v>43931</v>
      </c>
      <c r="C470" s="17" t="s">
        <v>418</v>
      </c>
      <c r="D470" s="17" t="s">
        <v>163</v>
      </c>
      <c r="E470" s="59">
        <v>400000</v>
      </c>
      <c r="F470" s="17"/>
      <c r="G470" s="60"/>
      <c r="H470" s="47"/>
      <c r="I470" s="56">
        <v>553</v>
      </c>
      <c r="J470" s="1"/>
      <c r="K470" s="1"/>
      <c r="L470" s="1"/>
    </row>
    <row r="471" ht="33" customHeight="1" spans="1:12">
      <c r="A471" s="3"/>
      <c r="B471" s="9">
        <v>43931</v>
      </c>
      <c r="C471" s="10" t="s">
        <v>419</v>
      </c>
      <c r="D471" s="17" t="s">
        <v>264</v>
      </c>
      <c r="E471" s="59">
        <v>1680477.63</v>
      </c>
      <c r="F471" s="52"/>
      <c r="G471" s="47"/>
      <c r="H471" s="47"/>
      <c r="I471" s="56">
        <v>387548</v>
      </c>
      <c r="J471" s="1"/>
      <c r="K471" s="1"/>
      <c r="L471" s="1"/>
    </row>
    <row r="472" ht="24" customHeight="1" spans="1:12">
      <c r="A472" s="3"/>
      <c r="B472" s="9">
        <v>43931</v>
      </c>
      <c r="C472" s="10"/>
      <c r="D472" s="10"/>
      <c r="E472" s="59"/>
      <c r="F472" s="52">
        <v>52000</v>
      </c>
      <c r="G472" s="36" t="s">
        <v>164</v>
      </c>
      <c r="H472" s="18" t="s">
        <v>420</v>
      </c>
      <c r="I472" s="56">
        <v>201</v>
      </c>
      <c r="J472" s="1"/>
      <c r="K472" s="1"/>
      <c r="L472" s="1"/>
    </row>
    <row r="473" ht="22.5" customHeight="1" spans="2:12">
      <c r="B473" s="9">
        <v>43931</v>
      </c>
      <c r="C473" s="49"/>
      <c r="D473" s="50"/>
      <c r="E473" s="59"/>
      <c r="F473" s="52">
        <v>348000</v>
      </c>
      <c r="G473" s="17" t="s">
        <v>12</v>
      </c>
      <c r="H473" s="18" t="s">
        <v>421</v>
      </c>
      <c r="I473" s="57">
        <v>202</v>
      </c>
      <c r="J473" s="1"/>
      <c r="K473" s="1"/>
      <c r="L473" s="1"/>
    </row>
    <row r="474" ht="15" customHeight="1" spans="2:12">
      <c r="B474" s="19"/>
      <c r="C474" s="20"/>
      <c r="D474" s="21" t="s">
        <v>103</v>
      </c>
      <c r="E474" s="22">
        <f>SUM(E470:E473)</f>
        <v>2080477.63</v>
      </c>
      <c r="F474" s="23">
        <f>SUM(F470:F473)</f>
        <v>400000</v>
      </c>
      <c r="G474" s="24"/>
      <c r="H474" s="24"/>
      <c r="I474" s="32"/>
      <c r="J474" s="1"/>
      <c r="K474" s="1"/>
      <c r="L474" s="1"/>
    </row>
    <row r="475" ht="14.15" customHeight="1" spans="3:12">
      <c r="C475" s="2"/>
      <c r="D475" s="7" t="s">
        <v>104</v>
      </c>
      <c r="E475" s="25">
        <f>E468+E474-F474</f>
        <v>54324407.91</v>
      </c>
      <c r="F475" s="1"/>
      <c r="G475" s="1"/>
      <c r="H475" s="1"/>
      <c r="I475" s="1"/>
      <c r="J475" s="1"/>
      <c r="K475" s="1"/>
      <c r="L475" s="1"/>
    </row>
    <row r="476" ht="13.4" spans="1:12">
      <c r="A476" s="3"/>
      <c r="B476" s="3"/>
      <c r="D476" s="1"/>
      <c r="E476" s="1"/>
      <c r="F476" s="1"/>
      <c r="G476" s="1"/>
      <c r="H476" s="1"/>
      <c r="I476" s="1"/>
      <c r="J476" s="1"/>
      <c r="K476" s="1"/>
      <c r="L476" s="1"/>
    </row>
    <row r="477" ht="25.4" customHeight="1" spans="1:12">
      <c r="A477" s="3"/>
      <c r="B477" s="9">
        <v>43934</v>
      </c>
      <c r="C477" s="17"/>
      <c r="D477" s="17"/>
      <c r="E477" s="59"/>
      <c r="F477" s="17">
        <v>6500</v>
      </c>
      <c r="G477" s="36" t="s">
        <v>386</v>
      </c>
      <c r="H477" s="18" t="s">
        <v>422</v>
      </c>
      <c r="I477" s="56">
        <v>204</v>
      </c>
      <c r="J477" s="1"/>
      <c r="K477" s="1"/>
      <c r="L477" s="1"/>
    </row>
    <row r="478" ht="24" customHeight="1" spans="1:12">
      <c r="A478" s="3"/>
      <c r="B478" s="9">
        <v>43934</v>
      </c>
      <c r="C478" s="10"/>
      <c r="D478" s="17"/>
      <c r="E478" s="59"/>
      <c r="F478" s="52">
        <v>18716.49</v>
      </c>
      <c r="G478" s="17" t="s">
        <v>12</v>
      </c>
      <c r="H478" s="18" t="s">
        <v>423</v>
      </c>
      <c r="I478" s="56">
        <v>205</v>
      </c>
      <c r="J478" s="1"/>
      <c r="K478" s="1"/>
      <c r="L478" s="1"/>
    </row>
    <row r="479" ht="21.4" spans="1:12">
      <c r="A479" s="3"/>
      <c r="B479" s="9">
        <v>43934</v>
      </c>
      <c r="C479" s="10"/>
      <c r="D479" s="10"/>
      <c r="E479" s="59"/>
      <c r="F479" s="52">
        <v>58713.6</v>
      </c>
      <c r="G479" s="17" t="s">
        <v>175</v>
      </c>
      <c r="H479" s="29" t="s">
        <v>424</v>
      </c>
      <c r="I479" s="56">
        <v>203</v>
      </c>
      <c r="J479" s="1"/>
      <c r="K479" s="1"/>
      <c r="L479" s="1"/>
    </row>
    <row r="480" ht="15.75" customHeight="1" spans="2:12">
      <c r="B480" s="19"/>
      <c r="C480" s="20"/>
      <c r="D480" s="21" t="s">
        <v>103</v>
      </c>
      <c r="E480" s="22">
        <f>SUM(E477:E479)</f>
        <v>0</v>
      </c>
      <c r="F480" s="23">
        <f>SUM(F477:F479)</f>
        <v>83930.09</v>
      </c>
      <c r="G480" s="24"/>
      <c r="H480" s="24"/>
      <c r="I480" s="32"/>
      <c r="J480" s="1"/>
      <c r="K480" s="1"/>
      <c r="L480" s="1"/>
    </row>
    <row r="481" ht="13.4" spans="3:12">
      <c r="C481" s="2"/>
      <c r="D481" s="7" t="s">
        <v>104</v>
      </c>
      <c r="E481" s="25">
        <f>E475+E480-F480</f>
        <v>54240477.82</v>
      </c>
      <c r="F481" s="1"/>
      <c r="G481" s="1"/>
      <c r="H481" s="1"/>
      <c r="I481" s="1"/>
      <c r="J481" s="1"/>
      <c r="K481" s="1"/>
      <c r="L481" s="1"/>
    </row>
    <row r="482" ht="13.4" spans="1:12">
      <c r="A482" s="3"/>
      <c r="B482" s="3"/>
      <c r="D482" s="1"/>
      <c r="E482" s="1"/>
      <c r="F482" s="1"/>
      <c r="G482" s="1"/>
      <c r="H482" s="1"/>
      <c r="I482" s="1"/>
      <c r="J482" s="1"/>
      <c r="K482" s="1"/>
      <c r="L482" s="1"/>
    </row>
    <row r="483" ht="30.65" customHeight="1" spans="1:12">
      <c r="A483" s="3"/>
      <c r="B483" s="9">
        <v>43935</v>
      </c>
      <c r="C483" s="10" t="s">
        <v>425</v>
      </c>
      <c r="D483" s="10" t="s">
        <v>122</v>
      </c>
      <c r="E483" s="59">
        <v>115000</v>
      </c>
      <c r="F483" s="17"/>
      <c r="G483" s="60"/>
      <c r="H483" s="47"/>
      <c r="I483" s="56">
        <v>493</v>
      </c>
      <c r="J483" s="1"/>
      <c r="K483" s="1"/>
      <c r="L483" s="1"/>
    </row>
    <row r="484" ht="42" customHeight="1" spans="1:12">
      <c r="A484" s="3"/>
      <c r="B484" s="9">
        <v>43935</v>
      </c>
      <c r="C484" s="10" t="s">
        <v>426</v>
      </c>
      <c r="D484" s="17" t="s">
        <v>427</v>
      </c>
      <c r="E484" s="59">
        <v>2488069.08</v>
      </c>
      <c r="F484" s="52"/>
      <c r="G484" s="36"/>
      <c r="H484" s="37"/>
      <c r="I484" s="56">
        <v>437872</v>
      </c>
      <c r="J484" s="1"/>
      <c r="K484" s="1"/>
      <c r="L484" s="1"/>
    </row>
    <row r="485" ht="29.25" customHeight="1" spans="1:12">
      <c r="A485" s="3"/>
      <c r="B485" s="9">
        <v>43935</v>
      </c>
      <c r="C485" s="10"/>
      <c r="D485" s="10"/>
      <c r="E485" s="59"/>
      <c r="F485" s="55">
        <v>39.7</v>
      </c>
      <c r="G485" s="36" t="s">
        <v>164</v>
      </c>
      <c r="H485" s="37" t="s">
        <v>428</v>
      </c>
      <c r="I485" s="56">
        <v>216</v>
      </c>
      <c r="J485" s="1"/>
      <c r="K485" s="1"/>
      <c r="L485" s="1"/>
    </row>
    <row r="486" ht="28.5" customHeight="1" spans="1:12">
      <c r="A486" s="3"/>
      <c r="B486" s="9">
        <v>43935</v>
      </c>
      <c r="C486" s="49"/>
      <c r="D486" s="49"/>
      <c r="E486" s="59"/>
      <c r="F486" s="55">
        <v>43.02</v>
      </c>
      <c r="G486" s="36" t="s">
        <v>164</v>
      </c>
      <c r="H486" s="37" t="s">
        <v>429</v>
      </c>
      <c r="I486" s="62">
        <v>207</v>
      </c>
      <c r="J486" s="1"/>
      <c r="K486" s="1"/>
      <c r="L486" s="1"/>
    </row>
    <row r="487" ht="40.5" customHeight="1" spans="1:12">
      <c r="A487" s="3"/>
      <c r="B487" s="9">
        <v>43935</v>
      </c>
      <c r="C487" s="49"/>
      <c r="D487" s="49"/>
      <c r="E487" s="59"/>
      <c r="F487" s="55">
        <v>575.61</v>
      </c>
      <c r="G487" s="36" t="s">
        <v>164</v>
      </c>
      <c r="H487" s="37" t="s">
        <v>430</v>
      </c>
      <c r="I487" s="62">
        <v>215</v>
      </c>
      <c r="J487" s="1"/>
      <c r="K487" s="1"/>
      <c r="L487" s="1"/>
    </row>
    <row r="488" ht="41.5" customHeight="1" spans="1:12">
      <c r="A488" s="3"/>
      <c r="B488" s="9">
        <v>43935</v>
      </c>
      <c r="C488" s="49"/>
      <c r="D488" s="49"/>
      <c r="E488" s="59"/>
      <c r="F488" s="55">
        <v>623.86</v>
      </c>
      <c r="G488" s="36" t="s">
        <v>164</v>
      </c>
      <c r="H488" s="37" t="s">
        <v>430</v>
      </c>
      <c r="I488" s="62">
        <v>208</v>
      </c>
      <c r="J488" s="1"/>
      <c r="K488" s="1"/>
      <c r="L488" s="1"/>
    </row>
    <row r="489" ht="29.25" customHeight="1" spans="1:12">
      <c r="A489" s="3"/>
      <c r="B489" s="9">
        <v>43935</v>
      </c>
      <c r="C489" s="49"/>
      <c r="D489" s="49"/>
      <c r="E489" s="59"/>
      <c r="F489" s="55">
        <v>1012.28</v>
      </c>
      <c r="G489" s="36" t="s">
        <v>164</v>
      </c>
      <c r="H489" s="18" t="s">
        <v>431</v>
      </c>
      <c r="I489" s="62">
        <v>214</v>
      </c>
      <c r="J489" s="1"/>
      <c r="K489" s="1"/>
      <c r="L489" s="1"/>
    </row>
    <row r="490" ht="29.9" customHeight="1" spans="1:12">
      <c r="A490" s="3"/>
      <c r="B490" s="9">
        <v>43935</v>
      </c>
      <c r="C490" s="49"/>
      <c r="D490" s="49"/>
      <c r="E490" s="59"/>
      <c r="F490" s="55">
        <v>1097.14</v>
      </c>
      <c r="G490" s="36" t="s">
        <v>164</v>
      </c>
      <c r="H490" s="18" t="s">
        <v>431</v>
      </c>
      <c r="I490" s="62">
        <v>209</v>
      </c>
      <c r="J490" s="1"/>
      <c r="K490" s="1"/>
      <c r="L490" s="1"/>
    </row>
    <row r="491" ht="25.4" customHeight="1" spans="1:12">
      <c r="A491" s="3"/>
      <c r="B491" s="9">
        <v>43935</v>
      </c>
      <c r="C491" s="49"/>
      <c r="D491" s="49"/>
      <c r="E491" s="59"/>
      <c r="F491" s="55">
        <v>2581</v>
      </c>
      <c r="G491" s="36" t="s">
        <v>164</v>
      </c>
      <c r="H491" s="18" t="s">
        <v>432</v>
      </c>
      <c r="I491" s="62">
        <v>212</v>
      </c>
      <c r="J491" s="1"/>
      <c r="K491" s="1"/>
      <c r="L491" s="1"/>
    </row>
    <row r="492" ht="25.4" customHeight="1" spans="1:12">
      <c r="A492" s="3"/>
      <c r="B492" s="9">
        <v>43935</v>
      </c>
      <c r="C492" s="49"/>
      <c r="D492" s="49"/>
      <c r="E492" s="59"/>
      <c r="F492" s="52">
        <v>2796</v>
      </c>
      <c r="G492" s="36" t="s">
        <v>164</v>
      </c>
      <c r="H492" s="18" t="s">
        <v>432</v>
      </c>
      <c r="I492" s="62">
        <v>206</v>
      </c>
      <c r="J492" s="1"/>
      <c r="K492" s="1"/>
      <c r="L492" s="1"/>
    </row>
    <row r="493" ht="29.25" customHeight="1" spans="1:12">
      <c r="A493" s="3"/>
      <c r="B493" s="9">
        <v>43935</v>
      </c>
      <c r="C493" s="49"/>
      <c r="D493" s="49"/>
      <c r="E493" s="59"/>
      <c r="F493" s="52">
        <v>4366.69</v>
      </c>
      <c r="G493" s="36" t="s">
        <v>164</v>
      </c>
      <c r="H493" s="18" t="s">
        <v>433</v>
      </c>
      <c r="I493" s="62">
        <v>213</v>
      </c>
      <c r="J493" s="1"/>
      <c r="K493" s="1"/>
      <c r="L493" s="1"/>
    </row>
    <row r="494" ht="29.9" customHeight="1" spans="1:12">
      <c r="A494" s="3"/>
      <c r="B494" s="9">
        <v>43935</v>
      </c>
      <c r="C494" s="49"/>
      <c r="D494" s="49"/>
      <c r="E494" s="59"/>
      <c r="F494" s="52">
        <v>4732.75</v>
      </c>
      <c r="G494" s="36" t="s">
        <v>164</v>
      </c>
      <c r="H494" s="18" t="s">
        <v>433</v>
      </c>
      <c r="I494" s="62">
        <v>210</v>
      </c>
      <c r="J494" s="1"/>
      <c r="K494" s="1"/>
      <c r="L494" s="1"/>
    </row>
    <row r="495" ht="25.9" customHeight="1" spans="2:12">
      <c r="B495" s="9">
        <v>43935</v>
      </c>
      <c r="C495" s="49"/>
      <c r="D495" s="50"/>
      <c r="E495" s="59"/>
      <c r="F495" s="52">
        <v>17267.61</v>
      </c>
      <c r="G495" s="17" t="s">
        <v>12</v>
      </c>
      <c r="H495" s="18" t="s">
        <v>434</v>
      </c>
      <c r="I495" s="57">
        <v>211</v>
      </c>
      <c r="J495" s="1"/>
      <c r="K495" s="1"/>
      <c r="L495" s="1"/>
    </row>
    <row r="496" ht="16.15" customHeight="1" spans="2:12">
      <c r="B496" s="19"/>
      <c r="C496" s="20"/>
      <c r="D496" s="21" t="s">
        <v>103</v>
      </c>
      <c r="E496" s="22">
        <f>SUM(E483:E495)</f>
        <v>2603069.08</v>
      </c>
      <c r="F496" s="23">
        <f>SUM(F485:F495)</f>
        <v>35135.66</v>
      </c>
      <c r="G496" s="24"/>
      <c r="H496" s="24"/>
      <c r="I496" s="32"/>
      <c r="J496" s="1"/>
      <c r="K496" s="1"/>
      <c r="L496" s="1"/>
    </row>
    <row r="497" ht="17.15" customHeight="1" spans="3:12">
      <c r="C497" s="2"/>
      <c r="D497" s="7" t="s">
        <v>104</v>
      </c>
      <c r="E497" s="25">
        <f>E481+E496-F496</f>
        <v>56808411.24</v>
      </c>
      <c r="F497" s="61"/>
      <c r="G497" s="1"/>
      <c r="H497" s="1"/>
      <c r="I497" s="63"/>
      <c r="J497" s="1"/>
      <c r="K497" s="1"/>
      <c r="L497" s="1"/>
    </row>
    <row r="498" ht="22.4" customHeight="1" spans="1:12">
      <c r="A498" s="3"/>
      <c r="B498" s="3"/>
      <c r="D498" s="1"/>
      <c r="E498" s="1"/>
      <c r="F498" s="1"/>
      <c r="G498" s="1"/>
      <c r="H498" s="1"/>
      <c r="I498" s="1"/>
      <c r="J498" s="1"/>
      <c r="K498" s="1"/>
      <c r="L498" s="1"/>
    </row>
    <row r="499" ht="23.5" customHeight="1" spans="1:12">
      <c r="A499" s="3"/>
      <c r="B499" s="9">
        <v>43937</v>
      </c>
      <c r="C499" s="10" t="s">
        <v>435</v>
      </c>
      <c r="D499" s="10" t="s">
        <v>335</v>
      </c>
      <c r="E499" s="59">
        <v>18000</v>
      </c>
      <c r="F499" s="17"/>
      <c r="G499" s="60"/>
      <c r="H499" s="47"/>
      <c r="I499" s="56">
        <v>4</v>
      </c>
      <c r="J499" s="1"/>
      <c r="K499" s="1"/>
      <c r="L499" s="1"/>
    </row>
    <row r="500" ht="28" customHeight="1" spans="1:12">
      <c r="A500" s="3"/>
      <c r="B500" s="9">
        <v>43937</v>
      </c>
      <c r="C500" s="10"/>
      <c r="D500" s="17"/>
      <c r="E500" s="59"/>
      <c r="F500" s="52">
        <v>2430</v>
      </c>
      <c r="G500" s="17" t="s">
        <v>319</v>
      </c>
      <c r="H500" s="18" t="s">
        <v>436</v>
      </c>
      <c r="I500" s="56">
        <v>222</v>
      </c>
      <c r="J500" s="1"/>
      <c r="K500" s="1"/>
      <c r="L500" s="1"/>
    </row>
    <row r="501" ht="25" customHeight="1" spans="1:12">
      <c r="A501" s="3"/>
      <c r="B501" s="9">
        <v>43937</v>
      </c>
      <c r="C501" s="10"/>
      <c r="D501" s="10"/>
      <c r="E501" s="59"/>
      <c r="F501" s="52">
        <v>41417</v>
      </c>
      <c r="G501" s="36" t="s">
        <v>164</v>
      </c>
      <c r="H501" s="18" t="s">
        <v>437</v>
      </c>
      <c r="I501" s="56">
        <v>220</v>
      </c>
      <c r="J501" s="1"/>
      <c r="K501" s="1"/>
      <c r="L501" s="1"/>
    </row>
    <row r="502" ht="31.75" spans="1:12">
      <c r="A502" s="3"/>
      <c r="B502" s="9">
        <v>43937</v>
      </c>
      <c r="C502" s="49"/>
      <c r="D502" s="49"/>
      <c r="E502" s="59"/>
      <c r="F502" s="52">
        <v>48939</v>
      </c>
      <c r="G502" s="36" t="s">
        <v>164</v>
      </c>
      <c r="H502" s="18" t="s">
        <v>438</v>
      </c>
      <c r="I502" s="62">
        <v>218</v>
      </c>
      <c r="J502" s="1"/>
      <c r="K502" s="1"/>
      <c r="L502" s="1"/>
    </row>
    <row r="503" ht="31.5" customHeight="1" spans="1:12">
      <c r="A503" s="3"/>
      <c r="B503" s="9">
        <v>43937</v>
      </c>
      <c r="C503" s="49"/>
      <c r="D503" s="49"/>
      <c r="E503" s="59"/>
      <c r="F503" s="52">
        <v>128663</v>
      </c>
      <c r="G503" s="36" t="s">
        <v>164</v>
      </c>
      <c r="H503" s="18" t="s">
        <v>439</v>
      </c>
      <c r="I503" s="62">
        <v>221</v>
      </c>
      <c r="J503" s="1"/>
      <c r="K503" s="1"/>
      <c r="L503" s="1"/>
    </row>
    <row r="504" ht="37" customHeight="1" spans="1:12">
      <c r="A504" s="3"/>
      <c r="B504" s="9">
        <v>43937</v>
      </c>
      <c r="C504" s="49"/>
      <c r="D504" s="49"/>
      <c r="E504" s="59"/>
      <c r="F504" s="52">
        <v>220370</v>
      </c>
      <c r="G504" s="36" t="s">
        <v>164</v>
      </c>
      <c r="H504" s="18" t="s">
        <v>440</v>
      </c>
      <c r="I504" s="62">
        <v>219</v>
      </c>
      <c r="J504" s="1"/>
      <c r="K504" s="1"/>
      <c r="L504" s="1"/>
    </row>
    <row r="505" ht="45.65" customHeight="1" spans="2:12">
      <c r="B505" s="9">
        <v>43937</v>
      </c>
      <c r="C505" s="49"/>
      <c r="D505" s="50"/>
      <c r="E505" s="59"/>
      <c r="F505" s="52">
        <v>2940525</v>
      </c>
      <c r="G505" s="17" t="s">
        <v>12</v>
      </c>
      <c r="H505" s="18" t="s">
        <v>441</v>
      </c>
      <c r="I505" s="57">
        <v>217</v>
      </c>
      <c r="J505" s="1"/>
      <c r="K505" s="1"/>
      <c r="L505" s="1"/>
    </row>
    <row r="506" ht="19.75" customHeight="1" spans="2:12">
      <c r="B506" s="19"/>
      <c r="C506" s="20"/>
      <c r="D506" s="21" t="s">
        <v>103</v>
      </c>
      <c r="E506" s="22">
        <f>SUM(E499:E505)</f>
        <v>18000</v>
      </c>
      <c r="F506" s="23">
        <f>SUM(F499:F505)</f>
        <v>3382344</v>
      </c>
      <c r="G506" s="24"/>
      <c r="H506" s="24"/>
      <c r="I506" s="32"/>
      <c r="J506" s="1"/>
      <c r="K506" s="1"/>
      <c r="L506" s="1"/>
    </row>
    <row r="507" ht="16.15" customHeight="1" spans="3:12">
      <c r="C507" s="2"/>
      <c r="D507" s="7" t="s">
        <v>104</v>
      </c>
      <c r="E507" s="25">
        <f>E497+E506-F506</f>
        <v>53444067.24</v>
      </c>
      <c r="F507" s="1"/>
      <c r="G507" s="1"/>
      <c r="H507" s="1"/>
      <c r="I507" s="1"/>
      <c r="J507" s="1"/>
      <c r="K507" s="1"/>
      <c r="L507" s="1"/>
    </row>
    <row r="508" ht="13.4" spans="1:12">
      <c r="A508" s="3"/>
      <c r="B508" s="3"/>
      <c r="D508" s="1"/>
      <c r="E508" s="1"/>
      <c r="F508" s="1"/>
      <c r="G508" s="1"/>
      <c r="H508" s="1"/>
      <c r="I508" s="1"/>
      <c r="J508" s="1"/>
      <c r="K508" s="1"/>
      <c r="L508" s="1"/>
    </row>
    <row r="509" ht="30.25" customHeight="1" spans="1:12">
      <c r="A509" s="3"/>
      <c r="B509" s="9">
        <v>43938</v>
      </c>
      <c r="C509" s="10" t="s">
        <v>442</v>
      </c>
      <c r="D509" s="11" t="s">
        <v>140</v>
      </c>
      <c r="E509" s="46">
        <v>160000</v>
      </c>
      <c r="F509" s="47"/>
      <c r="G509" s="47"/>
      <c r="H509" s="47"/>
      <c r="I509" s="56">
        <v>329</v>
      </c>
      <c r="J509" s="1"/>
      <c r="K509" s="1"/>
      <c r="L509" s="1"/>
    </row>
    <row r="510" ht="21.4" spans="1:12">
      <c r="A510" s="3"/>
      <c r="B510" s="9">
        <v>43938</v>
      </c>
      <c r="C510" s="10" t="s">
        <v>344</v>
      </c>
      <c r="D510" s="10" t="s">
        <v>345</v>
      </c>
      <c r="E510" s="53">
        <v>297196</v>
      </c>
      <c r="F510" s="52"/>
      <c r="G510" s="11"/>
      <c r="H510" s="17"/>
      <c r="I510" s="62">
        <v>521</v>
      </c>
      <c r="J510" s="1"/>
      <c r="K510" s="1"/>
      <c r="L510" s="1"/>
    </row>
    <row r="511" ht="21.4" spans="1:12">
      <c r="A511" s="3"/>
      <c r="B511" s="9">
        <v>43938</v>
      </c>
      <c r="C511" s="49"/>
      <c r="D511" s="52"/>
      <c r="E511" s="53"/>
      <c r="F511" s="52">
        <v>3190</v>
      </c>
      <c r="G511" s="17" t="s">
        <v>319</v>
      </c>
      <c r="H511" s="18" t="s">
        <v>320</v>
      </c>
      <c r="I511" s="62">
        <v>223</v>
      </c>
      <c r="J511" s="1"/>
      <c r="K511" s="1"/>
      <c r="L511" s="1"/>
    </row>
    <row r="512" ht="18" customHeight="1" spans="1:12">
      <c r="A512" s="3"/>
      <c r="B512" s="9">
        <v>43938</v>
      </c>
      <c r="C512" s="49"/>
      <c r="D512" s="52"/>
      <c r="E512" s="53"/>
      <c r="F512" s="52">
        <v>4380</v>
      </c>
      <c r="G512" s="17" t="s">
        <v>319</v>
      </c>
      <c r="H512" s="18" t="s">
        <v>436</v>
      </c>
      <c r="I512" s="62">
        <v>224</v>
      </c>
      <c r="J512" s="1"/>
      <c r="K512" s="1"/>
      <c r="L512" s="1"/>
    </row>
    <row r="513" ht="19.75" customHeight="1" spans="2:12">
      <c r="B513" s="9">
        <v>43938</v>
      </c>
      <c r="C513" s="49"/>
      <c r="D513" s="50"/>
      <c r="E513" s="51"/>
      <c r="F513" s="52">
        <v>9000</v>
      </c>
      <c r="G513" s="17" t="s">
        <v>164</v>
      </c>
      <c r="H513" s="17" t="s">
        <v>443</v>
      </c>
      <c r="I513" s="57">
        <v>225</v>
      </c>
      <c r="J513" s="1"/>
      <c r="K513" s="1"/>
      <c r="L513" s="1"/>
    </row>
    <row r="514" ht="13.4" spans="2:12">
      <c r="B514" s="19"/>
      <c r="C514" s="20"/>
      <c r="D514" s="21" t="s">
        <v>103</v>
      </c>
      <c r="E514" s="22">
        <f>SUM(E509:E513)</f>
        <v>457196</v>
      </c>
      <c r="F514" s="23">
        <f>SUM(F511:F513)</f>
        <v>16570</v>
      </c>
      <c r="G514" s="24"/>
      <c r="H514" s="24"/>
      <c r="I514" s="32"/>
      <c r="J514" s="1"/>
      <c r="K514" s="1"/>
      <c r="L514" s="1"/>
    </row>
    <row r="515" ht="13.4" spans="3:12">
      <c r="C515" s="2"/>
      <c r="D515" s="7" t="s">
        <v>104</v>
      </c>
      <c r="E515" s="25">
        <f>E507+E514-F514</f>
        <v>53884693.24</v>
      </c>
      <c r="F515" s="1"/>
      <c r="G515" s="1"/>
      <c r="H515" s="1"/>
      <c r="I515" s="1"/>
      <c r="J515" s="1"/>
      <c r="K515" s="1"/>
      <c r="L515" s="1"/>
    </row>
    <row r="516" ht="18" customHeight="1" spans="1:12">
      <c r="A516" s="3"/>
      <c r="B516" s="3"/>
      <c r="D516" s="1"/>
      <c r="E516" s="1"/>
      <c r="F516" s="1"/>
      <c r="G516" s="1"/>
      <c r="H516" s="1"/>
      <c r="I516" s="1"/>
      <c r="J516" s="1"/>
      <c r="K516" s="1"/>
      <c r="L516" s="1"/>
    </row>
    <row r="517" ht="21.75" customHeight="1" spans="1:12">
      <c r="A517" s="3"/>
      <c r="B517" s="9">
        <v>43941</v>
      </c>
      <c r="C517" s="10"/>
      <c r="D517" s="11"/>
      <c r="E517" s="59"/>
      <c r="F517" s="45">
        <v>13793.2</v>
      </c>
      <c r="G517" s="36" t="s">
        <v>403</v>
      </c>
      <c r="H517" s="37" t="s">
        <v>444</v>
      </c>
      <c r="I517" s="56">
        <v>227</v>
      </c>
      <c r="J517" s="1"/>
      <c r="K517" s="1"/>
      <c r="L517" s="1"/>
    </row>
    <row r="518" ht="29.9" customHeight="1" spans="1:12">
      <c r="A518" s="3"/>
      <c r="B518" s="9">
        <v>43941</v>
      </c>
      <c r="C518" s="10"/>
      <c r="D518" s="10"/>
      <c r="E518" s="53"/>
      <c r="F518" s="52">
        <v>354023.6</v>
      </c>
      <c r="G518" s="17" t="s">
        <v>12</v>
      </c>
      <c r="H518" s="18" t="s">
        <v>445</v>
      </c>
      <c r="I518" s="62">
        <v>226</v>
      </c>
      <c r="J518" s="1"/>
      <c r="K518" s="1"/>
      <c r="L518" s="1"/>
    </row>
    <row r="519" ht="18.75" customHeight="1" spans="2:12">
      <c r="B519" s="19"/>
      <c r="C519" s="20"/>
      <c r="D519" s="21" t="s">
        <v>103</v>
      </c>
      <c r="E519" s="22">
        <f>SUM(E517:E518)</f>
        <v>0</v>
      </c>
      <c r="F519" s="23">
        <f>SUM(F517:F518)</f>
        <v>367816.8</v>
      </c>
      <c r="G519" s="24"/>
      <c r="H519" s="24"/>
      <c r="I519" s="32"/>
      <c r="J519" s="1"/>
      <c r="K519" s="1"/>
      <c r="L519" s="1"/>
    </row>
    <row r="520" ht="16.15" customHeight="1" spans="3:12">
      <c r="C520" s="2"/>
      <c r="D520" s="7" t="s">
        <v>104</v>
      </c>
      <c r="E520" s="25">
        <f>E515+E519-F519</f>
        <v>53516876.44</v>
      </c>
      <c r="F520" s="1"/>
      <c r="G520" s="1"/>
      <c r="H520" s="1"/>
      <c r="I520" s="1"/>
      <c r="J520" s="1"/>
      <c r="K520" s="1"/>
      <c r="L520" s="1"/>
    </row>
    <row r="521" ht="13.5" customHeight="1" spans="1:12">
      <c r="A521" s="3"/>
      <c r="B521" s="3"/>
      <c r="D521" s="1"/>
      <c r="E521" s="1"/>
      <c r="F521" s="1"/>
      <c r="G521" s="1"/>
      <c r="H521" s="1"/>
      <c r="I521" s="1"/>
      <c r="J521" s="1"/>
      <c r="K521" s="1"/>
      <c r="L521" s="1"/>
    </row>
    <row r="522" ht="31.75" spans="1:12">
      <c r="A522" s="3"/>
      <c r="B522" s="9">
        <v>43943</v>
      </c>
      <c r="C522" s="10"/>
      <c r="D522" s="11"/>
      <c r="E522" s="59"/>
      <c r="F522" s="45">
        <v>16080</v>
      </c>
      <c r="G522" s="36" t="s">
        <v>446</v>
      </c>
      <c r="H522" s="37" t="s">
        <v>447</v>
      </c>
      <c r="I522" s="56">
        <v>229</v>
      </c>
      <c r="J522" s="1"/>
      <c r="K522" s="1"/>
      <c r="L522" s="1"/>
    </row>
    <row r="523" ht="21.4" spans="1:12">
      <c r="A523" s="3"/>
      <c r="B523" s="9">
        <v>43943</v>
      </c>
      <c r="C523" s="10"/>
      <c r="D523" s="10"/>
      <c r="E523" s="53"/>
      <c r="F523" s="52">
        <v>1477790.53</v>
      </c>
      <c r="G523" s="17" t="s">
        <v>448</v>
      </c>
      <c r="H523" s="18" t="s">
        <v>449</v>
      </c>
      <c r="I523" s="62">
        <v>228</v>
      </c>
      <c r="J523" s="1"/>
      <c r="K523" s="1"/>
      <c r="L523" s="1"/>
    </row>
    <row r="524" ht="13.4" spans="2:12">
      <c r="B524" s="19"/>
      <c r="C524" s="20"/>
      <c r="D524" s="21" t="s">
        <v>103</v>
      </c>
      <c r="E524" s="22">
        <f>SUM(E522:E523)</f>
        <v>0</v>
      </c>
      <c r="F524" s="23">
        <f>SUM(F522:F523)</f>
        <v>1493870.53</v>
      </c>
      <c r="G524" s="24"/>
      <c r="H524" s="24"/>
      <c r="I524" s="32"/>
      <c r="J524" s="1"/>
      <c r="K524" s="1"/>
      <c r="L524" s="1"/>
    </row>
    <row r="525" ht="13.4" spans="3:12">
      <c r="C525" s="2"/>
      <c r="D525" s="7" t="s">
        <v>104</v>
      </c>
      <c r="E525" s="25">
        <f>E520+E524-F524</f>
        <v>52023005.91</v>
      </c>
      <c r="F525" s="1"/>
      <c r="G525" s="1"/>
      <c r="H525" s="1"/>
      <c r="I525" s="1"/>
      <c r="J525" s="1"/>
      <c r="K525" s="1"/>
      <c r="L525" s="1"/>
    </row>
    <row r="526" ht="13.4" spans="1:12">
      <c r="A526" s="3"/>
      <c r="B526" s="3"/>
      <c r="D526" s="1"/>
      <c r="E526" s="1"/>
      <c r="F526" s="1"/>
      <c r="G526" s="1"/>
      <c r="H526" s="1"/>
      <c r="I526" s="1"/>
      <c r="J526" s="1"/>
      <c r="K526" s="1"/>
      <c r="L526" s="1"/>
    </row>
    <row r="527" ht="33.75" customHeight="1" spans="1:12">
      <c r="A527" s="3"/>
      <c r="B527" s="9">
        <v>43944</v>
      </c>
      <c r="C527" s="10" t="s">
        <v>450</v>
      </c>
      <c r="D527" s="17" t="s">
        <v>12</v>
      </c>
      <c r="E527" s="46">
        <v>80136.61</v>
      </c>
      <c r="F527" s="47"/>
      <c r="G527" s="47"/>
      <c r="H527" s="47"/>
      <c r="I527" s="56">
        <v>15768507</v>
      </c>
      <c r="J527" s="1"/>
      <c r="K527" s="1"/>
      <c r="L527" s="1"/>
    </row>
    <row r="528" ht="33" customHeight="1" spans="1:12">
      <c r="A528" s="3"/>
      <c r="B528" s="9">
        <v>43944</v>
      </c>
      <c r="C528" s="10"/>
      <c r="D528" s="10"/>
      <c r="E528" s="53"/>
      <c r="F528" s="52">
        <v>15000</v>
      </c>
      <c r="G528" s="11" t="s">
        <v>451</v>
      </c>
      <c r="H528" s="17" t="s">
        <v>452</v>
      </c>
      <c r="I528" s="62">
        <v>234</v>
      </c>
      <c r="J528" s="1"/>
      <c r="K528" s="1"/>
      <c r="L528" s="1"/>
    </row>
    <row r="529" ht="24" customHeight="1" spans="1:12">
      <c r="A529" s="3"/>
      <c r="B529" s="9">
        <v>43944</v>
      </c>
      <c r="C529" s="49"/>
      <c r="D529" s="52"/>
      <c r="E529" s="53"/>
      <c r="F529" s="52">
        <v>1418910</v>
      </c>
      <c r="G529" s="36" t="s">
        <v>164</v>
      </c>
      <c r="H529" s="18" t="s">
        <v>453</v>
      </c>
      <c r="I529" s="62">
        <v>231</v>
      </c>
      <c r="J529" s="1"/>
      <c r="K529" s="1"/>
      <c r="L529" s="1"/>
    </row>
    <row r="530" ht="24.65" customHeight="1" spans="1:12">
      <c r="A530" s="3"/>
      <c r="B530" s="9">
        <v>43944</v>
      </c>
      <c r="C530" s="49"/>
      <c r="D530" s="52"/>
      <c r="E530" s="53"/>
      <c r="F530" s="52">
        <v>1509999</v>
      </c>
      <c r="G530" s="17" t="s">
        <v>164</v>
      </c>
      <c r="H530" s="18" t="s">
        <v>454</v>
      </c>
      <c r="I530" s="62">
        <v>232</v>
      </c>
      <c r="J530" s="1"/>
      <c r="K530" s="1"/>
      <c r="L530" s="1"/>
    </row>
    <row r="531" ht="29.25" customHeight="1" spans="1:12">
      <c r="A531" s="3"/>
      <c r="B531" s="9">
        <v>43944</v>
      </c>
      <c r="C531" s="49"/>
      <c r="D531" s="52"/>
      <c r="E531" s="53"/>
      <c r="F531" s="52">
        <v>2018192</v>
      </c>
      <c r="G531" s="17" t="s">
        <v>164</v>
      </c>
      <c r="H531" s="18" t="s">
        <v>455</v>
      </c>
      <c r="I531" s="62">
        <v>233</v>
      </c>
      <c r="J531" s="1"/>
      <c r="K531" s="1"/>
      <c r="L531" s="1"/>
    </row>
    <row r="532" ht="31.75" spans="2:12">
      <c r="B532" s="9">
        <v>43944</v>
      </c>
      <c r="C532" s="49"/>
      <c r="D532" s="50"/>
      <c r="E532" s="51"/>
      <c r="F532" s="52">
        <v>33107520</v>
      </c>
      <c r="G532" s="17" t="s">
        <v>12</v>
      </c>
      <c r="H532" s="18" t="s">
        <v>456</v>
      </c>
      <c r="I532" s="57">
        <v>230</v>
      </c>
      <c r="J532" s="1"/>
      <c r="K532" s="1"/>
      <c r="L532" s="1"/>
    </row>
    <row r="533" ht="13.4" spans="2:12">
      <c r="B533" s="19"/>
      <c r="C533" s="20"/>
      <c r="D533" s="21" t="s">
        <v>103</v>
      </c>
      <c r="E533" s="22">
        <f>SUM(E527:E532)</f>
        <v>80136.61</v>
      </c>
      <c r="F533" s="23">
        <f>SUM(F528:F532)</f>
        <v>38069621</v>
      </c>
      <c r="G533" s="24"/>
      <c r="H533" s="24"/>
      <c r="I533" s="32"/>
      <c r="J533" s="1"/>
      <c r="K533" s="1"/>
      <c r="L533" s="1"/>
    </row>
    <row r="534" ht="15" customHeight="1" spans="3:12">
      <c r="C534" s="2"/>
      <c r="D534" s="7" t="s">
        <v>104</v>
      </c>
      <c r="E534" s="25">
        <f>E525+E533-F533</f>
        <v>14033521.52</v>
      </c>
      <c r="F534" s="1"/>
      <c r="G534" s="1"/>
      <c r="H534" s="1"/>
      <c r="I534" s="1"/>
      <c r="J534" s="1"/>
      <c r="K534" s="1"/>
      <c r="L534" s="1"/>
    </row>
    <row r="535" ht="13.4" spans="1:12">
      <c r="A535" s="3"/>
      <c r="B535" s="3"/>
      <c r="D535" s="1"/>
      <c r="E535" s="1"/>
      <c r="F535" s="1"/>
      <c r="G535" s="1"/>
      <c r="H535" s="1"/>
      <c r="I535" s="1"/>
      <c r="J535" s="1"/>
      <c r="K535" s="1"/>
      <c r="L535" s="1"/>
    </row>
    <row r="536" ht="52.5" customHeight="1" spans="1:12">
      <c r="A536" s="3"/>
      <c r="B536" s="9">
        <v>43945</v>
      </c>
      <c r="C536" s="10" t="s">
        <v>457</v>
      </c>
      <c r="D536" s="11" t="s">
        <v>458</v>
      </c>
      <c r="E536" s="59">
        <v>16900</v>
      </c>
      <c r="F536" s="45"/>
      <c r="G536" s="36"/>
      <c r="H536" s="37"/>
      <c r="I536" s="56">
        <v>1</v>
      </c>
      <c r="J536" s="1"/>
      <c r="K536" s="1"/>
      <c r="L536" s="1"/>
    </row>
    <row r="537" ht="17.15" customHeight="1" spans="2:12">
      <c r="B537" s="19"/>
      <c r="C537" s="20"/>
      <c r="D537" s="21" t="s">
        <v>103</v>
      </c>
      <c r="E537" s="22">
        <f>SUM(E536:E536)</f>
        <v>16900</v>
      </c>
      <c r="F537" s="23">
        <f>SUM(F536:F536)</f>
        <v>0</v>
      </c>
      <c r="G537" s="24"/>
      <c r="H537" s="24"/>
      <c r="I537" s="32"/>
      <c r="J537" s="1"/>
      <c r="K537" s="1"/>
      <c r="L537" s="1"/>
    </row>
    <row r="538" ht="13.4" spans="3:12">
      <c r="C538" s="2"/>
      <c r="D538" s="7" t="s">
        <v>104</v>
      </c>
      <c r="E538" s="25">
        <f>E534+E537-F537</f>
        <v>14050421.52</v>
      </c>
      <c r="F538" s="1"/>
      <c r="G538" s="1"/>
      <c r="H538" s="1"/>
      <c r="I538" s="1"/>
      <c r="J538" s="1"/>
      <c r="K538" s="1"/>
      <c r="L538" s="1"/>
    </row>
    <row r="539" ht="13.4" spans="1:12">
      <c r="A539" s="3"/>
      <c r="B539" s="3"/>
      <c r="D539" s="1"/>
      <c r="E539" s="1"/>
      <c r="F539" s="1"/>
      <c r="G539" s="1"/>
      <c r="H539" s="1"/>
      <c r="I539" s="1"/>
      <c r="J539" s="1"/>
      <c r="K539" s="1"/>
      <c r="L539" s="1"/>
    </row>
    <row r="540" ht="36.4" customHeight="1" spans="1:12">
      <c r="A540" s="3"/>
      <c r="B540" s="9">
        <v>43948</v>
      </c>
      <c r="C540" s="17"/>
      <c r="D540" s="17"/>
      <c r="E540" s="59"/>
      <c r="F540" s="17">
        <v>35000</v>
      </c>
      <c r="G540" s="11" t="s">
        <v>414</v>
      </c>
      <c r="H540" s="17" t="s">
        <v>459</v>
      </c>
      <c r="I540" s="56">
        <v>237</v>
      </c>
      <c r="J540" s="1"/>
      <c r="K540" s="1"/>
      <c r="L540" s="1"/>
    </row>
    <row r="541" ht="31.5" customHeight="1" spans="1:12">
      <c r="A541" s="3"/>
      <c r="B541" s="9">
        <v>43948</v>
      </c>
      <c r="C541" s="10"/>
      <c r="D541" s="17"/>
      <c r="E541" s="59"/>
      <c r="F541" s="52">
        <v>351149</v>
      </c>
      <c r="G541" s="17" t="s">
        <v>164</v>
      </c>
      <c r="H541" s="18" t="s">
        <v>455</v>
      </c>
      <c r="I541" s="56">
        <v>236</v>
      </c>
      <c r="J541" s="1"/>
      <c r="K541" s="1"/>
      <c r="L541" s="1"/>
    </row>
    <row r="542" ht="31" customHeight="1" spans="1:12">
      <c r="A542" s="3"/>
      <c r="B542" s="9">
        <v>43948</v>
      </c>
      <c r="C542" s="10"/>
      <c r="D542" s="10"/>
      <c r="E542" s="59"/>
      <c r="F542" s="52">
        <v>2350000</v>
      </c>
      <c r="G542" s="17" t="s">
        <v>12</v>
      </c>
      <c r="H542" s="18" t="s">
        <v>460</v>
      </c>
      <c r="I542" s="56">
        <v>235</v>
      </c>
      <c r="J542" s="1"/>
      <c r="K542" s="1"/>
      <c r="L542" s="1"/>
    </row>
    <row r="543" ht="13.4" spans="2:12">
      <c r="B543" s="19"/>
      <c r="C543" s="20"/>
      <c r="D543" s="21" t="s">
        <v>103</v>
      </c>
      <c r="E543" s="22">
        <f>SUM(E540:E542)</f>
        <v>0</v>
      </c>
      <c r="F543" s="23">
        <f>SUM(F540:F542)</f>
        <v>2736149</v>
      </c>
      <c r="G543" s="24"/>
      <c r="H543" s="24"/>
      <c r="I543" s="32"/>
      <c r="J543" s="1"/>
      <c r="K543" s="1"/>
      <c r="L543" s="1"/>
    </row>
    <row r="544" ht="13.4" spans="3:12">
      <c r="C544" s="2"/>
      <c r="D544" s="7" t="s">
        <v>104</v>
      </c>
      <c r="E544" s="25">
        <f>E538+E543-F543</f>
        <v>11314272.52</v>
      </c>
      <c r="F544" s="1"/>
      <c r="G544" s="1"/>
      <c r="H544" s="1"/>
      <c r="I544" s="1"/>
      <c r="J544" s="1"/>
      <c r="K544" s="1"/>
      <c r="L544" s="1"/>
    </row>
    <row r="545" ht="22.4" customHeight="1" spans="1:12">
      <c r="A545" s="3"/>
      <c r="B545" s="3"/>
      <c r="D545" s="1"/>
      <c r="E545" s="1"/>
      <c r="F545" s="1"/>
      <c r="G545" s="1"/>
      <c r="H545" s="1"/>
      <c r="I545" s="1"/>
      <c r="J545" s="1"/>
      <c r="K545" s="1"/>
      <c r="L545" s="1"/>
    </row>
    <row r="546" ht="24" customHeight="1" spans="1:12">
      <c r="A546" s="3"/>
      <c r="B546" s="9">
        <v>43949</v>
      </c>
      <c r="C546" s="10"/>
      <c r="D546" s="11"/>
      <c r="E546" s="59"/>
      <c r="F546" s="45">
        <v>448276</v>
      </c>
      <c r="G546" s="17" t="s">
        <v>164</v>
      </c>
      <c r="H546" s="18" t="s">
        <v>454</v>
      </c>
      <c r="I546" s="56">
        <v>239</v>
      </c>
      <c r="J546" s="1"/>
      <c r="K546" s="1"/>
      <c r="L546" s="1"/>
    </row>
    <row r="547" ht="31" customHeight="1" spans="1:12">
      <c r="A547" s="3"/>
      <c r="B547" s="9">
        <v>43949</v>
      </c>
      <c r="C547" s="10"/>
      <c r="D547" s="10"/>
      <c r="E547" s="53"/>
      <c r="F547" s="52">
        <v>3000000</v>
      </c>
      <c r="G547" s="17" t="s">
        <v>12</v>
      </c>
      <c r="H547" s="18" t="s">
        <v>461</v>
      </c>
      <c r="I547" s="62">
        <v>238</v>
      </c>
      <c r="J547" s="1"/>
      <c r="K547" s="1"/>
      <c r="L547" s="1"/>
    </row>
    <row r="548" ht="16.15" customHeight="1" spans="2:12">
      <c r="B548" s="19"/>
      <c r="C548" s="20"/>
      <c r="D548" s="21" t="s">
        <v>103</v>
      </c>
      <c r="E548" s="22">
        <f>SUM(E546:E547)</f>
        <v>0</v>
      </c>
      <c r="F548" s="23">
        <f>SUM(F546:F547)</f>
        <v>3448276</v>
      </c>
      <c r="G548" s="24"/>
      <c r="H548" s="24"/>
      <c r="I548" s="32"/>
      <c r="J548" s="1"/>
      <c r="K548" s="1"/>
      <c r="L548" s="1"/>
    </row>
    <row r="549" ht="13.4" spans="3:12">
      <c r="C549" s="2"/>
      <c r="D549" s="7" t="s">
        <v>104</v>
      </c>
      <c r="E549" s="25">
        <f>E544+E548-F548</f>
        <v>7865996.52</v>
      </c>
      <c r="F549" s="1"/>
      <c r="G549" s="1"/>
      <c r="H549" s="1"/>
      <c r="I549" s="1"/>
      <c r="J549" s="1"/>
      <c r="K549" s="1"/>
      <c r="L549" s="1"/>
    </row>
    <row r="550" ht="13.4" spans="1:12">
      <c r="A550" s="3"/>
      <c r="B550" s="3"/>
      <c r="D550" s="1"/>
      <c r="E550" s="1"/>
      <c r="F550" s="1"/>
      <c r="G550" s="1"/>
      <c r="H550" s="1"/>
      <c r="I550" s="1"/>
      <c r="J550" s="1"/>
      <c r="K550" s="1"/>
      <c r="L550" s="1"/>
    </row>
    <row r="551" ht="31.75" spans="1:12">
      <c r="A551" s="3"/>
      <c r="B551" s="9">
        <v>43950</v>
      </c>
      <c r="C551" s="10" t="s">
        <v>462</v>
      </c>
      <c r="D551" s="17" t="s">
        <v>370</v>
      </c>
      <c r="E551" s="59">
        <v>2037280</v>
      </c>
      <c r="F551" s="45"/>
      <c r="G551" s="17"/>
      <c r="H551" s="18"/>
      <c r="I551" s="56">
        <v>7223</v>
      </c>
      <c r="J551" s="1"/>
      <c r="K551" s="1"/>
      <c r="L551" s="1"/>
    </row>
    <row r="552" ht="30.65" customHeight="1" spans="1:12">
      <c r="A552" s="3"/>
      <c r="B552" s="9">
        <v>43950</v>
      </c>
      <c r="C552" s="10" t="s">
        <v>463</v>
      </c>
      <c r="D552" s="17" t="s">
        <v>370</v>
      </c>
      <c r="E552" s="53">
        <v>3878560</v>
      </c>
      <c r="F552" s="52"/>
      <c r="G552" s="17"/>
      <c r="H552" s="18"/>
      <c r="I552" s="62">
        <v>7224</v>
      </c>
      <c r="J552" s="1"/>
      <c r="K552" s="1"/>
      <c r="L552" s="1"/>
    </row>
    <row r="553" ht="13.4" spans="2:12">
      <c r="B553" s="19"/>
      <c r="C553" s="20"/>
      <c r="D553" s="21" t="s">
        <v>103</v>
      </c>
      <c r="E553" s="22">
        <f>SUM(E551:E552)</f>
        <v>5915840</v>
      </c>
      <c r="F553" s="23">
        <f>SUM(F551:F552)</f>
        <v>0</v>
      </c>
      <c r="G553" s="24"/>
      <c r="H553" s="24"/>
      <c r="I553" s="32"/>
      <c r="J553" s="1"/>
      <c r="K553" s="1"/>
      <c r="L553" s="1"/>
    </row>
    <row r="554" ht="15.75" customHeight="1" spans="3:12">
      <c r="C554" s="2"/>
      <c r="D554" s="7" t="s">
        <v>104</v>
      </c>
      <c r="E554" s="25">
        <f>E549+E553-F553</f>
        <v>13781836.52</v>
      </c>
      <c r="F554" s="1"/>
      <c r="G554" s="1"/>
      <c r="H554" s="1"/>
      <c r="I554" s="1"/>
      <c r="J554" s="1"/>
      <c r="K554" s="1"/>
      <c r="L554" s="1"/>
    </row>
    <row r="555" ht="18.75" customHeight="1" spans="1:12">
      <c r="A555" s="3"/>
      <c r="B555" s="3"/>
      <c r="D555" s="1"/>
      <c r="E555" s="1"/>
      <c r="F555" s="1"/>
      <c r="G555" s="1"/>
      <c r="H555" s="1"/>
      <c r="I555" s="1"/>
      <c r="J555" s="1"/>
      <c r="K555" s="1"/>
      <c r="L555" s="1"/>
    </row>
    <row r="556" ht="46.15" customHeight="1" spans="1:12">
      <c r="A556" s="3"/>
      <c r="B556" s="9">
        <v>43951</v>
      </c>
      <c r="C556" s="17" t="s">
        <v>464</v>
      </c>
      <c r="D556" s="17" t="s">
        <v>163</v>
      </c>
      <c r="E556" s="46">
        <v>400000</v>
      </c>
      <c r="F556" s="47"/>
      <c r="G556" s="47"/>
      <c r="H556" s="47"/>
      <c r="I556" s="56">
        <v>740</v>
      </c>
      <c r="J556" s="1"/>
      <c r="K556" s="1"/>
      <c r="L556" s="1"/>
    </row>
    <row r="557" ht="40.5" customHeight="1" spans="1:12">
      <c r="A557" s="3"/>
      <c r="B557" s="9">
        <v>43951</v>
      </c>
      <c r="C557" s="17" t="s">
        <v>465</v>
      </c>
      <c r="D557" s="17" t="s">
        <v>163</v>
      </c>
      <c r="E557" s="53">
        <v>600000</v>
      </c>
      <c r="F557" s="52"/>
      <c r="G557" s="11"/>
      <c r="H557" s="17"/>
      <c r="I557" s="62">
        <v>742</v>
      </c>
      <c r="J557" s="1"/>
      <c r="K557" s="1"/>
      <c r="L557" s="1"/>
    </row>
    <row r="558" ht="36.4" customHeight="1" spans="1:12">
      <c r="A558" s="3"/>
      <c r="B558" s="9">
        <v>43951</v>
      </c>
      <c r="C558" s="10" t="s">
        <v>466</v>
      </c>
      <c r="D558" s="17" t="s">
        <v>249</v>
      </c>
      <c r="E558" s="53">
        <v>2500000</v>
      </c>
      <c r="F558" s="52"/>
      <c r="G558" s="36"/>
      <c r="H558" s="18"/>
      <c r="I558" s="62">
        <v>305</v>
      </c>
      <c r="J558" s="1"/>
      <c r="K558" s="1"/>
      <c r="L558" s="1"/>
    </row>
    <row r="559" ht="33" customHeight="1" spans="1:12">
      <c r="A559" s="3"/>
      <c r="B559" s="9">
        <v>43951</v>
      </c>
      <c r="C559" s="49"/>
      <c r="D559" s="52"/>
      <c r="E559" s="53"/>
      <c r="F559" s="52">
        <v>29885</v>
      </c>
      <c r="G559" s="36" t="s">
        <v>164</v>
      </c>
      <c r="H559" s="18" t="s">
        <v>439</v>
      </c>
      <c r="I559" s="62">
        <v>244</v>
      </c>
      <c r="J559" s="1"/>
      <c r="K559" s="1"/>
      <c r="L559" s="1"/>
    </row>
    <row r="560" ht="31.5" customHeight="1" spans="1:12">
      <c r="A560" s="3"/>
      <c r="B560" s="9">
        <v>43951</v>
      </c>
      <c r="C560" s="49"/>
      <c r="D560" s="52"/>
      <c r="E560" s="53"/>
      <c r="F560" s="52">
        <v>32874</v>
      </c>
      <c r="G560" s="36" t="s">
        <v>164</v>
      </c>
      <c r="H560" s="18" t="s">
        <v>467</v>
      </c>
      <c r="I560" s="62">
        <v>243</v>
      </c>
      <c r="J560" s="1"/>
      <c r="K560" s="1"/>
      <c r="L560" s="1"/>
    </row>
    <row r="561" ht="33" customHeight="1" spans="1:12">
      <c r="A561" s="3"/>
      <c r="B561" s="9">
        <v>43951</v>
      </c>
      <c r="C561" s="49"/>
      <c r="D561" s="52"/>
      <c r="E561" s="53"/>
      <c r="F561" s="52">
        <v>38851</v>
      </c>
      <c r="G561" s="36" t="s">
        <v>164</v>
      </c>
      <c r="H561" s="18" t="s">
        <v>438</v>
      </c>
      <c r="I561" s="62">
        <v>241</v>
      </c>
      <c r="J561" s="1"/>
      <c r="K561" s="1"/>
      <c r="L561" s="1"/>
    </row>
    <row r="562" ht="31.5" customHeight="1" spans="1:12">
      <c r="A562" s="3"/>
      <c r="B562" s="9">
        <v>43951</v>
      </c>
      <c r="C562" s="49"/>
      <c r="D562" s="52"/>
      <c r="E562" s="53"/>
      <c r="F562" s="52">
        <v>38851</v>
      </c>
      <c r="G562" s="36" t="s">
        <v>164</v>
      </c>
      <c r="H562" s="18" t="s">
        <v>440</v>
      </c>
      <c r="I562" s="62">
        <v>242</v>
      </c>
      <c r="J562" s="1"/>
      <c r="K562" s="1"/>
      <c r="L562" s="1"/>
    </row>
    <row r="563" ht="25.4" customHeight="1" spans="1:12">
      <c r="A563" s="3"/>
      <c r="B563" s="9">
        <v>43951</v>
      </c>
      <c r="C563" s="49"/>
      <c r="D563" s="52"/>
      <c r="E563" s="53"/>
      <c r="F563" s="52">
        <v>415973.4</v>
      </c>
      <c r="G563" s="17" t="s">
        <v>12</v>
      </c>
      <c r="H563" s="29" t="s">
        <v>468</v>
      </c>
      <c r="I563" s="62">
        <v>245</v>
      </c>
      <c r="J563" s="1"/>
      <c r="K563" s="1"/>
      <c r="L563" s="1"/>
    </row>
    <row r="564" ht="31.75" spans="1:12">
      <c r="A564" s="3"/>
      <c r="B564" s="9">
        <v>43951</v>
      </c>
      <c r="C564" s="49"/>
      <c r="D564" s="52"/>
      <c r="E564" s="53"/>
      <c r="F564" s="52">
        <v>870000</v>
      </c>
      <c r="G564" s="17" t="s">
        <v>12</v>
      </c>
      <c r="H564" s="18" t="s">
        <v>469</v>
      </c>
      <c r="I564" s="62">
        <v>251</v>
      </c>
      <c r="J564" s="1"/>
      <c r="K564" s="1"/>
      <c r="L564" s="1"/>
    </row>
    <row r="565" ht="45.25" customHeight="1" spans="2:12">
      <c r="B565" s="9">
        <v>43951</v>
      </c>
      <c r="C565" s="49"/>
      <c r="D565" s="50"/>
      <c r="E565" s="51"/>
      <c r="F565" s="52">
        <v>940000</v>
      </c>
      <c r="G565" s="17" t="s">
        <v>12</v>
      </c>
      <c r="H565" s="18" t="s">
        <v>441</v>
      </c>
      <c r="I565" s="57">
        <v>240</v>
      </c>
      <c r="J565" s="1"/>
      <c r="K565" s="1"/>
      <c r="L565" s="1"/>
    </row>
    <row r="566" ht="13.4" spans="2:12">
      <c r="B566" s="19"/>
      <c r="C566" s="20"/>
      <c r="D566" s="21" t="s">
        <v>103</v>
      </c>
      <c r="E566" s="22">
        <f>SUM(E556:E565)</f>
        <v>3500000</v>
      </c>
      <c r="F566" s="23">
        <f>SUM(F557:F565)</f>
        <v>2366434.4</v>
      </c>
      <c r="G566" s="24"/>
      <c r="H566" s="24"/>
      <c r="I566" s="32"/>
      <c r="J566" s="1"/>
      <c r="K566" s="1"/>
      <c r="L566" s="1"/>
    </row>
    <row r="567" ht="17.15" customHeight="1" spans="3:12">
      <c r="C567" s="2"/>
      <c r="D567" s="7" t="s">
        <v>104</v>
      </c>
      <c r="E567" s="25">
        <f>E554+E566-F566</f>
        <v>14915402.12</v>
      </c>
      <c r="F567" s="1"/>
      <c r="G567" s="1"/>
      <c r="H567" s="1"/>
      <c r="I567" s="1"/>
      <c r="J567" s="1"/>
      <c r="K567" s="1"/>
      <c r="L567" s="1"/>
    </row>
    <row r="568" ht="18.25" customHeight="1" spans="1:12">
      <c r="A568" s="3"/>
      <c r="B568" s="3"/>
      <c r="D568" s="1"/>
      <c r="E568" s="1"/>
      <c r="F568" s="1"/>
      <c r="G568" s="1"/>
      <c r="H568" s="1"/>
      <c r="I568" s="1"/>
      <c r="J568" s="1"/>
      <c r="K568" s="1"/>
      <c r="L568" s="1"/>
    </row>
    <row r="569" ht="27.65" customHeight="1" spans="1:12">
      <c r="A569" s="3"/>
      <c r="B569" s="9">
        <v>43952</v>
      </c>
      <c r="C569" s="10"/>
      <c r="D569" s="11"/>
      <c r="E569" s="59"/>
      <c r="F569" s="45">
        <v>1900</v>
      </c>
      <c r="G569" s="17" t="s">
        <v>12</v>
      </c>
      <c r="H569" s="17" t="s">
        <v>470</v>
      </c>
      <c r="I569" s="56">
        <v>29534310</v>
      </c>
      <c r="J569" s="1"/>
      <c r="K569" s="1"/>
      <c r="L569" s="1"/>
    </row>
    <row r="570" ht="13.4" spans="2:12">
      <c r="B570" s="19"/>
      <c r="C570" s="20"/>
      <c r="D570" s="21" t="s">
        <v>103</v>
      </c>
      <c r="E570" s="22">
        <f>SUM(E569:E569)</f>
        <v>0</v>
      </c>
      <c r="F570" s="23">
        <f>SUM(F569:F569)</f>
        <v>1900</v>
      </c>
      <c r="G570" s="24"/>
      <c r="H570" s="24"/>
      <c r="I570" s="32"/>
      <c r="J570" s="1"/>
      <c r="K570" s="1"/>
      <c r="L570" s="1"/>
    </row>
    <row r="571" ht="13.4" spans="3:12">
      <c r="C571" s="2"/>
      <c r="D571" s="7" t="s">
        <v>104</v>
      </c>
      <c r="E571" s="25">
        <f>E567+E570-F570</f>
        <v>14913502.12</v>
      </c>
      <c r="F571" s="1"/>
      <c r="G571" s="1"/>
      <c r="H571" s="1"/>
      <c r="I571" s="1"/>
      <c r="J571" s="1"/>
      <c r="K571" s="1"/>
      <c r="L571" s="1"/>
    </row>
    <row r="572" ht="17.15" customHeight="1" spans="1:12">
      <c r="A572" s="3"/>
      <c r="B572" s="3"/>
      <c r="D572" s="1"/>
      <c r="E572" s="1"/>
      <c r="F572" s="1"/>
      <c r="G572" s="1"/>
      <c r="H572" s="1"/>
      <c r="I572" s="1"/>
      <c r="J572" s="1"/>
      <c r="K572" s="1"/>
      <c r="L572" s="1"/>
    </row>
    <row r="573" ht="32.15" customHeight="1" spans="1:12">
      <c r="A573" s="3"/>
      <c r="B573" s="9">
        <v>43957</v>
      </c>
      <c r="C573" s="17"/>
      <c r="D573" s="17"/>
      <c r="E573" s="46"/>
      <c r="F573" s="27">
        <v>1839.08</v>
      </c>
      <c r="G573" s="36" t="s">
        <v>164</v>
      </c>
      <c r="H573" s="37" t="s">
        <v>429</v>
      </c>
      <c r="I573" s="56">
        <v>247</v>
      </c>
      <c r="J573" s="1"/>
      <c r="K573" s="1"/>
      <c r="L573" s="1"/>
    </row>
    <row r="574" ht="31.75" spans="1:12">
      <c r="A574" s="3"/>
      <c r="B574" s="9">
        <v>43957</v>
      </c>
      <c r="C574" s="17"/>
      <c r="D574" s="17"/>
      <c r="E574" s="53"/>
      <c r="F574" s="52">
        <v>10882.13</v>
      </c>
      <c r="G574" s="17" t="s">
        <v>158</v>
      </c>
      <c r="H574" s="18" t="s">
        <v>471</v>
      </c>
      <c r="I574" s="62">
        <v>255</v>
      </c>
      <c r="J574" s="1"/>
      <c r="K574" s="1"/>
      <c r="L574" s="1"/>
    </row>
    <row r="575" ht="25.4" customHeight="1" spans="1:12">
      <c r="A575" s="3"/>
      <c r="B575" s="9">
        <v>43957</v>
      </c>
      <c r="C575" s="10"/>
      <c r="D575" s="17"/>
      <c r="E575" s="53"/>
      <c r="F575" s="52">
        <v>16206.8</v>
      </c>
      <c r="G575" s="36" t="s">
        <v>403</v>
      </c>
      <c r="H575" s="37" t="s">
        <v>472</v>
      </c>
      <c r="I575" s="62">
        <v>253</v>
      </c>
      <c r="J575" s="1"/>
      <c r="K575" s="1"/>
      <c r="L575" s="1"/>
    </row>
    <row r="576" ht="33.75" customHeight="1" spans="1:12">
      <c r="A576" s="3"/>
      <c r="B576" s="9">
        <v>43957</v>
      </c>
      <c r="C576" s="49"/>
      <c r="D576" s="52"/>
      <c r="E576" s="53"/>
      <c r="F576" s="52">
        <v>24000</v>
      </c>
      <c r="G576" s="36" t="s">
        <v>473</v>
      </c>
      <c r="H576" s="18" t="s">
        <v>474</v>
      </c>
      <c r="I576" s="62">
        <v>254</v>
      </c>
      <c r="J576" s="1"/>
      <c r="K576" s="1"/>
      <c r="L576" s="1"/>
    </row>
    <row r="577" ht="40.4" customHeight="1" spans="1:12">
      <c r="A577" s="3"/>
      <c r="B577" s="9">
        <v>43957</v>
      </c>
      <c r="C577" s="49"/>
      <c r="D577" s="52"/>
      <c r="E577" s="53"/>
      <c r="F577" s="52">
        <v>26666.72</v>
      </c>
      <c r="G577" s="36" t="s">
        <v>164</v>
      </c>
      <c r="H577" s="37" t="s">
        <v>475</v>
      </c>
      <c r="I577" s="62">
        <v>248</v>
      </c>
      <c r="J577" s="1"/>
      <c r="K577" s="1"/>
      <c r="L577" s="1"/>
    </row>
    <row r="578" ht="36.4" customHeight="1" spans="1:12">
      <c r="A578" s="3"/>
      <c r="B578" s="9">
        <v>43957</v>
      </c>
      <c r="C578" s="49"/>
      <c r="D578" s="52"/>
      <c r="E578" s="53"/>
      <c r="F578" s="52">
        <v>46896.63</v>
      </c>
      <c r="G578" s="36" t="s">
        <v>164</v>
      </c>
      <c r="H578" s="18" t="s">
        <v>431</v>
      </c>
      <c r="I578" s="62">
        <v>249</v>
      </c>
      <c r="J578" s="1"/>
      <c r="K578" s="1"/>
      <c r="L578" s="1"/>
    </row>
    <row r="579" ht="25.4" customHeight="1" spans="1:12">
      <c r="A579" s="3"/>
      <c r="B579" s="9">
        <v>43957</v>
      </c>
      <c r="C579" s="49"/>
      <c r="D579" s="52"/>
      <c r="E579" s="53"/>
      <c r="F579" s="52">
        <v>119545</v>
      </c>
      <c r="G579" s="36" t="s">
        <v>164</v>
      </c>
      <c r="H579" s="18" t="s">
        <v>432</v>
      </c>
      <c r="I579" s="62">
        <v>246</v>
      </c>
      <c r="J579" s="1"/>
      <c r="K579" s="1"/>
      <c r="L579" s="1"/>
    </row>
    <row r="580" ht="35.15" customHeight="1" spans="1:12">
      <c r="A580" s="3"/>
      <c r="B580" s="9">
        <v>43957</v>
      </c>
      <c r="C580" s="49"/>
      <c r="D580" s="52"/>
      <c r="E580" s="53"/>
      <c r="F580" s="52">
        <v>130000</v>
      </c>
      <c r="G580" s="36" t="s">
        <v>164</v>
      </c>
      <c r="H580" s="18" t="s">
        <v>476</v>
      </c>
      <c r="I580" s="62">
        <v>252</v>
      </c>
      <c r="J580" s="1"/>
      <c r="K580" s="1"/>
      <c r="L580" s="1"/>
    </row>
    <row r="581" ht="35.65" customHeight="1" spans="1:12">
      <c r="A581" s="3"/>
      <c r="B581" s="9">
        <v>43957</v>
      </c>
      <c r="C581" s="49"/>
      <c r="D581" s="52"/>
      <c r="E581" s="53"/>
      <c r="F581" s="52">
        <v>202299.24</v>
      </c>
      <c r="G581" s="36" t="s">
        <v>164</v>
      </c>
      <c r="H581" s="18" t="s">
        <v>433</v>
      </c>
      <c r="I581" s="62">
        <v>250</v>
      </c>
      <c r="J581" s="1"/>
      <c r="K581" s="1"/>
      <c r="L581" s="1"/>
    </row>
    <row r="582" ht="25.4" customHeight="1" spans="2:12">
      <c r="B582" s="9">
        <v>43957</v>
      </c>
      <c r="C582" s="49"/>
      <c r="D582" s="50"/>
      <c r="E582" s="51"/>
      <c r="F582" s="52">
        <v>345360</v>
      </c>
      <c r="G582" s="17" t="s">
        <v>158</v>
      </c>
      <c r="H582" s="17" t="s">
        <v>477</v>
      </c>
      <c r="I582" s="57">
        <v>256</v>
      </c>
      <c r="J582" s="1"/>
      <c r="K582" s="1"/>
      <c r="L582" s="1"/>
    </row>
    <row r="583" ht="23.5" customHeight="1" spans="2:12">
      <c r="B583" s="19"/>
      <c r="C583" s="20"/>
      <c r="D583" s="21" t="s">
        <v>103</v>
      </c>
      <c r="E583" s="22">
        <f>SUM(E573:E582)</f>
        <v>0</v>
      </c>
      <c r="F583" s="23">
        <f>SUM(F573:F582)</f>
        <v>923695.6</v>
      </c>
      <c r="G583" s="24"/>
      <c r="H583" s="24"/>
      <c r="I583" s="32"/>
      <c r="J583" s="1"/>
      <c r="K583" s="1"/>
      <c r="L583" s="1"/>
    </row>
    <row r="584" ht="13.4" spans="3:12">
      <c r="C584" s="2"/>
      <c r="D584" s="7" t="s">
        <v>104</v>
      </c>
      <c r="E584" s="25">
        <f>E571+E583-F583</f>
        <v>13989806.52</v>
      </c>
      <c r="F584" s="1"/>
      <c r="G584" s="1"/>
      <c r="H584" s="1"/>
      <c r="I584" s="63"/>
      <c r="J584" s="1"/>
      <c r="K584" s="1"/>
      <c r="L584" s="1"/>
    </row>
    <row r="585" ht="13.4" spans="1:12">
      <c r="A585" s="3"/>
      <c r="B585" s="3"/>
      <c r="D585" s="1"/>
      <c r="E585" s="1"/>
      <c r="F585" s="1"/>
      <c r="G585" s="1"/>
      <c r="H585" s="1"/>
      <c r="I585" s="1"/>
      <c r="J585" s="1"/>
      <c r="K585" s="1"/>
      <c r="L585" s="1"/>
    </row>
    <row r="586" ht="31.75" spans="1:12">
      <c r="A586" s="3"/>
      <c r="B586" s="9">
        <v>43958</v>
      </c>
      <c r="C586" s="10"/>
      <c r="D586" s="17"/>
      <c r="E586" s="59"/>
      <c r="F586" s="45">
        <v>6642</v>
      </c>
      <c r="G586" s="17" t="s">
        <v>164</v>
      </c>
      <c r="H586" s="18" t="s">
        <v>356</v>
      </c>
      <c r="I586" s="56">
        <v>257</v>
      </c>
      <c r="J586" s="1"/>
      <c r="K586" s="1"/>
      <c r="L586" s="1"/>
    </row>
    <row r="587" ht="21.4" spans="1:12">
      <c r="A587" s="3"/>
      <c r="B587" s="9">
        <v>43958</v>
      </c>
      <c r="C587" s="10"/>
      <c r="D587" s="17"/>
      <c r="E587" s="53"/>
      <c r="F587" s="52">
        <v>37640</v>
      </c>
      <c r="G587" s="17" t="s">
        <v>164</v>
      </c>
      <c r="H587" s="18" t="s">
        <v>357</v>
      </c>
      <c r="I587" s="62">
        <v>258</v>
      </c>
      <c r="J587" s="1"/>
      <c r="K587" s="1"/>
      <c r="L587" s="1"/>
    </row>
    <row r="588" ht="13.4" spans="2:12">
      <c r="B588" s="19"/>
      <c r="C588" s="20"/>
      <c r="D588" s="21" t="s">
        <v>103</v>
      </c>
      <c r="E588" s="22">
        <f>SUM(E586:E587)</f>
        <v>0</v>
      </c>
      <c r="F588" s="23">
        <f>SUM(F586:F587)</f>
        <v>44282</v>
      </c>
      <c r="G588" s="24"/>
      <c r="H588" s="24"/>
      <c r="I588" s="32"/>
      <c r="J588" s="1"/>
      <c r="K588" s="1"/>
      <c r="L588" s="1"/>
    </row>
    <row r="589" ht="18.75" customHeight="1" spans="3:12">
      <c r="C589" s="2"/>
      <c r="D589" s="7" t="s">
        <v>104</v>
      </c>
      <c r="E589" s="25">
        <f>E584+E588-F588</f>
        <v>13945524.52</v>
      </c>
      <c r="F589" s="1"/>
      <c r="G589" s="1"/>
      <c r="H589" s="1"/>
      <c r="I589" s="1"/>
      <c r="J589" s="1"/>
      <c r="K589" s="1"/>
      <c r="L589" s="1"/>
    </row>
    <row r="590" ht="22.4" customHeight="1" spans="1:12">
      <c r="A590" s="3"/>
      <c r="B590" s="3"/>
      <c r="D590" s="1"/>
      <c r="E590" s="1"/>
      <c r="F590" s="1"/>
      <c r="G590" s="1"/>
      <c r="H590" s="1"/>
      <c r="I590" s="1"/>
      <c r="J590" s="1"/>
      <c r="K590" s="1"/>
      <c r="L590" s="1"/>
    </row>
    <row r="591" ht="31.5" customHeight="1" spans="1:12">
      <c r="A591" s="3"/>
      <c r="B591" s="9">
        <v>43963</v>
      </c>
      <c r="C591" s="10" t="s">
        <v>478</v>
      </c>
      <c r="D591" s="10" t="s">
        <v>122</v>
      </c>
      <c r="E591" s="59">
        <v>115000</v>
      </c>
      <c r="F591" s="45"/>
      <c r="G591" s="17"/>
      <c r="H591" s="18"/>
      <c r="I591" s="56">
        <v>665</v>
      </c>
      <c r="J591" s="1"/>
      <c r="K591" s="1"/>
      <c r="L591" s="1"/>
    </row>
    <row r="592" ht="26.65" customHeight="1" spans="1:12">
      <c r="A592" s="3"/>
      <c r="B592" s="9">
        <v>43963</v>
      </c>
      <c r="C592" s="10"/>
      <c r="D592" s="17"/>
      <c r="E592" s="64"/>
      <c r="F592" s="55">
        <v>103.08</v>
      </c>
      <c r="G592" s="27" t="s">
        <v>107</v>
      </c>
      <c r="H592" s="18" t="s">
        <v>479</v>
      </c>
      <c r="I592" s="62">
        <v>259</v>
      </c>
      <c r="J592" s="1"/>
      <c r="K592" s="1"/>
      <c r="L592" s="1"/>
    </row>
    <row r="593" ht="26.65" customHeight="1" spans="1:12">
      <c r="A593" s="3"/>
      <c r="B593" s="9">
        <v>43963</v>
      </c>
      <c r="C593" s="10"/>
      <c r="D593" s="17"/>
      <c r="E593" s="64"/>
      <c r="F593" s="55">
        <v>1489</v>
      </c>
      <c r="G593" s="27" t="s">
        <v>107</v>
      </c>
      <c r="H593" s="17" t="s">
        <v>480</v>
      </c>
      <c r="I593" s="62">
        <v>260</v>
      </c>
      <c r="J593" s="1"/>
      <c r="K593" s="1"/>
      <c r="L593" s="1"/>
    </row>
    <row r="594" ht="26.65" customHeight="1" spans="1:12">
      <c r="A594" s="3"/>
      <c r="B594" s="9">
        <v>43963</v>
      </c>
      <c r="C594" s="10"/>
      <c r="D594" s="17"/>
      <c r="E594" s="64"/>
      <c r="F594" s="55">
        <v>32400.04</v>
      </c>
      <c r="G594" s="27" t="s">
        <v>125</v>
      </c>
      <c r="H594" s="28" t="s">
        <v>481</v>
      </c>
      <c r="I594" s="62">
        <v>261</v>
      </c>
      <c r="J594" s="1"/>
      <c r="K594" s="1"/>
      <c r="L594" s="1"/>
    </row>
    <row r="595" ht="35.15" customHeight="1" spans="1:12">
      <c r="A595" s="3"/>
      <c r="B595" s="9">
        <v>43963</v>
      </c>
      <c r="C595" s="10"/>
      <c r="D595" s="17"/>
      <c r="E595" s="53"/>
      <c r="F595" s="52">
        <v>39360</v>
      </c>
      <c r="G595" s="17" t="s">
        <v>319</v>
      </c>
      <c r="H595" s="18" t="s">
        <v>482</v>
      </c>
      <c r="I595" s="62">
        <v>262</v>
      </c>
      <c r="J595" s="1"/>
      <c r="K595" s="1"/>
      <c r="L595" s="1"/>
    </row>
    <row r="596" ht="13.4" spans="2:12">
      <c r="B596" s="19"/>
      <c r="C596" s="20"/>
      <c r="D596" s="21" t="s">
        <v>103</v>
      </c>
      <c r="E596" s="22">
        <f>SUM(E591:E595)</f>
        <v>115000</v>
      </c>
      <c r="F596" s="23">
        <f>SUM(F591:F595)</f>
        <v>73352.12</v>
      </c>
      <c r="G596" s="24"/>
      <c r="H596" s="24"/>
      <c r="I596" s="32"/>
      <c r="J596" s="1"/>
      <c r="K596" s="1"/>
      <c r="L596" s="1"/>
    </row>
    <row r="597" ht="19.75" customHeight="1" spans="3:12">
      <c r="C597" s="2"/>
      <c r="D597" s="7" t="s">
        <v>104</v>
      </c>
      <c r="E597" s="25">
        <f>E589+E596-F596</f>
        <v>13987172.4</v>
      </c>
      <c r="F597" s="1"/>
      <c r="G597" s="1"/>
      <c r="H597" s="1"/>
      <c r="I597" s="1"/>
      <c r="J597" s="1"/>
      <c r="K597" s="1"/>
      <c r="L597" s="1"/>
    </row>
    <row r="598" ht="18.25" customHeight="1" spans="1:12">
      <c r="A598" s="3"/>
      <c r="B598" s="3"/>
      <c r="D598" s="1"/>
      <c r="E598" s="1"/>
      <c r="F598" s="1"/>
      <c r="G598" s="1"/>
      <c r="H598" s="1"/>
      <c r="I598" s="1"/>
      <c r="J598" s="1"/>
      <c r="K598" s="1"/>
      <c r="L598" s="1"/>
    </row>
    <row r="599" ht="19.75" customHeight="1" spans="1:12">
      <c r="A599" s="3"/>
      <c r="B599" s="9">
        <v>43964</v>
      </c>
      <c r="C599" s="10"/>
      <c r="D599" s="17"/>
      <c r="E599" s="59"/>
      <c r="F599" s="45">
        <v>7750</v>
      </c>
      <c r="G599" s="17" t="s">
        <v>168</v>
      </c>
      <c r="H599" s="18" t="s">
        <v>169</v>
      </c>
      <c r="I599" s="56">
        <v>263</v>
      </c>
      <c r="J599" s="1"/>
      <c r="K599" s="1"/>
      <c r="L599" s="1"/>
    </row>
    <row r="600" ht="13.4" spans="2:12">
      <c r="B600" s="19"/>
      <c r="C600" s="20"/>
      <c r="D600" s="21" t="s">
        <v>103</v>
      </c>
      <c r="E600" s="22">
        <f>SUM(E599:E599)</f>
        <v>0</v>
      </c>
      <c r="F600" s="23">
        <f>SUM(F599:F599)</f>
        <v>7750</v>
      </c>
      <c r="G600" s="24"/>
      <c r="H600" s="24"/>
      <c r="I600" s="32"/>
      <c r="J600" s="1"/>
      <c r="K600" s="1"/>
      <c r="L600" s="1"/>
    </row>
    <row r="601" ht="13.4" spans="3:12">
      <c r="C601" s="2"/>
      <c r="D601" s="7" t="s">
        <v>104</v>
      </c>
      <c r="E601" s="25">
        <f>E597+E600-F600</f>
        <v>13979422.4</v>
      </c>
      <c r="F601" s="1"/>
      <c r="G601" s="1"/>
      <c r="H601" s="1"/>
      <c r="I601" s="1"/>
      <c r="J601" s="1"/>
      <c r="K601" s="1"/>
      <c r="L601" s="1"/>
    </row>
    <row r="602" ht="24" customHeight="1" spans="1:12">
      <c r="A602" s="3"/>
      <c r="B602" s="3"/>
      <c r="D602" s="1"/>
      <c r="E602" s="1"/>
      <c r="F602" s="1"/>
      <c r="G602" s="1"/>
      <c r="H602" s="1"/>
      <c r="I602" s="1"/>
      <c r="J602" s="1"/>
      <c r="K602" s="1"/>
      <c r="L602" s="1"/>
    </row>
    <row r="603" ht="37.75" customHeight="1" spans="1:12">
      <c r="A603" s="3"/>
      <c r="B603" s="9">
        <v>43965</v>
      </c>
      <c r="C603" s="10"/>
      <c r="D603" s="17"/>
      <c r="E603" s="59"/>
      <c r="F603" s="45">
        <v>4500</v>
      </c>
      <c r="G603" s="17" t="s">
        <v>250</v>
      </c>
      <c r="H603" s="18" t="s">
        <v>483</v>
      </c>
      <c r="I603" s="56">
        <v>264</v>
      </c>
      <c r="J603" s="1"/>
      <c r="K603" s="1"/>
      <c r="L603" s="1"/>
    </row>
    <row r="604" ht="47.9" customHeight="1" spans="1:12">
      <c r="A604" s="3"/>
      <c r="B604" s="9">
        <v>43965</v>
      </c>
      <c r="C604" s="10"/>
      <c r="D604" s="17"/>
      <c r="E604" s="53"/>
      <c r="F604" s="52">
        <v>144000</v>
      </c>
      <c r="G604" s="17" t="s">
        <v>484</v>
      </c>
      <c r="H604" s="18" t="s">
        <v>485</v>
      </c>
      <c r="I604" s="62">
        <v>265</v>
      </c>
      <c r="J604" s="1"/>
      <c r="K604" s="1"/>
      <c r="L604" s="1"/>
    </row>
    <row r="605" ht="22.5" customHeight="1" spans="2:12">
      <c r="B605" s="19"/>
      <c r="C605" s="20"/>
      <c r="D605" s="21" t="s">
        <v>103</v>
      </c>
      <c r="E605" s="22">
        <f>SUM(E603:E604)</f>
        <v>0</v>
      </c>
      <c r="F605" s="23">
        <f>SUM(F603:F604)</f>
        <v>148500</v>
      </c>
      <c r="G605" s="24"/>
      <c r="H605" s="24"/>
      <c r="I605" s="32"/>
      <c r="J605" s="1"/>
      <c r="K605" s="1"/>
      <c r="L605" s="1"/>
    </row>
    <row r="606" ht="13.4" spans="3:12">
      <c r="C606" s="2"/>
      <c r="D606" s="7" t="s">
        <v>104</v>
      </c>
      <c r="E606" s="25">
        <f>E601+E605-F605</f>
        <v>13830922.4</v>
      </c>
      <c r="F606" s="1"/>
      <c r="G606" s="1"/>
      <c r="H606" s="1"/>
      <c r="I606" s="1"/>
      <c r="J606" s="1"/>
      <c r="K606" s="1"/>
      <c r="L606" s="1"/>
    </row>
    <row r="607" ht="28" customHeight="1" spans="1:12">
      <c r="A607" s="3"/>
      <c r="B607" s="3"/>
      <c r="D607" s="1"/>
      <c r="E607" s="1"/>
      <c r="F607" s="1"/>
      <c r="G607" s="1"/>
      <c r="H607" s="1"/>
      <c r="I607" s="1"/>
      <c r="J607" s="1"/>
      <c r="K607" s="1"/>
      <c r="L607" s="1"/>
    </row>
    <row r="608" ht="32.5" customHeight="1" spans="1:12">
      <c r="A608" s="3"/>
      <c r="B608" s="9">
        <v>43970</v>
      </c>
      <c r="C608" s="10" t="s">
        <v>486</v>
      </c>
      <c r="D608" s="10" t="s">
        <v>122</v>
      </c>
      <c r="E608" s="59">
        <v>115000</v>
      </c>
      <c r="F608" s="45"/>
      <c r="G608" s="17"/>
      <c r="H608" s="18"/>
      <c r="I608" s="56">
        <v>691</v>
      </c>
      <c r="J608" s="1"/>
      <c r="K608" s="1"/>
      <c r="L608" s="1"/>
    </row>
    <row r="609" ht="13.4" spans="2:12">
      <c r="B609" s="19"/>
      <c r="C609" s="20"/>
      <c r="D609" s="21" t="s">
        <v>103</v>
      </c>
      <c r="E609" s="22">
        <f>SUM(E608:E608)</f>
        <v>115000</v>
      </c>
      <c r="F609" s="23">
        <f>SUM(F608:F608)</f>
        <v>0</v>
      </c>
      <c r="G609" s="24"/>
      <c r="H609" s="24"/>
      <c r="I609" s="32"/>
      <c r="J609" s="1"/>
      <c r="K609" s="1"/>
      <c r="L609" s="1"/>
    </row>
    <row r="610" ht="13.4" spans="3:12">
      <c r="C610" s="2"/>
      <c r="D610" s="7" t="s">
        <v>104</v>
      </c>
      <c r="E610" s="25">
        <f>E606+E609-F609</f>
        <v>13945922.4</v>
      </c>
      <c r="F610" s="1"/>
      <c r="G610" s="1"/>
      <c r="H610" s="1"/>
      <c r="I610" s="1"/>
      <c r="J610" s="1"/>
      <c r="K610" s="1"/>
      <c r="L610" s="1"/>
    </row>
    <row r="611" ht="13.4" spans="1:12">
      <c r="A611" s="3"/>
      <c r="B611" s="3"/>
      <c r="D611" s="1"/>
      <c r="E611" s="1"/>
      <c r="F611" s="1"/>
      <c r="G611" s="1"/>
      <c r="H611" s="1"/>
      <c r="I611" s="1"/>
      <c r="J611" s="1"/>
      <c r="K611" s="1"/>
      <c r="L611" s="1"/>
    </row>
    <row r="612" ht="21.4" spans="1:12">
      <c r="A612" s="3"/>
      <c r="B612" s="9">
        <v>43971</v>
      </c>
      <c r="C612" s="10"/>
      <c r="D612" s="10"/>
      <c r="E612" s="59"/>
      <c r="F612" s="45">
        <v>13793.2</v>
      </c>
      <c r="G612" s="36" t="s">
        <v>403</v>
      </c>
      <c r="H612" s="37" t="s">
        <v>487</v>
      </c>
      <c r="I612" s="56">
        <v>269</v>
      </c>
      <c r="J612" s="1"/>
      <c r="K612" s="1"/>
      <c r="L612" s="1"/>
    </row>
    <row r="613" ht="21" customHeight="1" spans="1:12">
      <c r="A613" s="3"/>
      <c r="B613" s="9">
        <v>43971</v>
      </c>
      <c r="C613" s="10"/>
      <c r="D613" s="17"/>
      <c r="E613" s="64"/>
      <c r="F613" s="55">
        <v>354023.6</v>
      </c>
      <c r="G613" s="17" t="s">
        <v>12</v>
      </c>
      <c r="H613" s="18" t="s">
        <v>488</v>
      </c>
      <c r="I613" s="62">
        <v>268</v>
      </c>
      <c r="J613" s="1"/>
      <c r="K613" s="1"/>
      <c r="L613" s="1"/>
    </row>
    <row r="614" ht="21.4" spans="1:12">
      <c r="A614" s="3"/>
      <c r="B614" s="9">
        <v>43971</v>
      </c>
      <c r="C614" s="10"/>
      <c r="D614" s="17"/>
      <c r="E614" s="64"/>
      <c r="F614" s="55">
        <v>448276</v>
      </c>
      <c r="G614" s="17" t="s">
        <v>164</v>
      </c>
      <c r="H614" s="18" t="s">
        <v>489</v>
      </c>
      <c r="I614" s="62">
        <v>266</v>
      </c>
      <c r="J614" s="1"/>
      <c r="K614" s="1"/>
      <c r="L614" s="1"/>
    </row>
    <row r="615" ht="31.5" customHeight="1" spans="1:12">
      <c r="A615" s="3"/>
      <c r="B615" s="9">
        <v>43971</v>
      </c>
      <c r="C615" s="10"/>
      <c r="D615" s="17"/>
      <c r="E615" s="64"/>
      <c r="F615" s="55">
        <v>3000000</v>
      </c>
      <c r="G615" s="17" t="s">
        <v>12</v>
      </c>
      <c r="H615" s="18" t="s">
        <v>490</v>
      </c>
      <c r="I615" s="62">
        <v>267</v>
      </c>
      <c r="J615" s="1"/>
      <c r="K615" s="1"/>
      <c r="L615" s="1"/>
    </row>
    <row r="616" ht="13.4" spans="2:12">
      <c r="B616" s="19"/>
      <c r="C616" s="20"/>
      <c r="D616" s="21" t="s">
        <v>103</v>
      </c>
      <c r="E616" s="22">
        <f>SUM(E612:E615)</f>
        <v>0</v>
      </c>
      <c r="F616" s="23">
        <f>SUM(F612:F615)</f>
        <v>3816092.8</v>
      </c>
      <c r="G616" s="24"/>
      <c r="H616" s="24"/>
      <c r="I616" s="32"/>
      <c r="J616" s="1"/>
      <c r="K616" s="1"/>
      <c r="L616" s="1"/>
    </row>
    <row r="617" ht="13.4" spans="3:12">
      <c r="C617" s="2"/>
      <c r="D617" s="7" t="s">
        <v>104</v>
      </c>
      <c r="E617" s="25">
        <f>E610+E616-F616</f>
        <v>10129829.6</v>
      </c>
      <c r="F617" s="1"/>
      <c r="G617" s="1"/>
      <c r="H617" s="1"/>
      <c r="I617" s="1"/>
      <c r="J617" s="1"/>
      <c r="K617" s="1"/>
      <c r="L617" s="1"/>
    </row>
    <row r="618" ht="13.4" spans="1:12">
      <c r="A618" s="3"/>
      <c r="B618" s="3"/>
      <c r="D618" s="1"/>
      <c r="E618" s="1"/>
      <c r="F618" s="1"/>
      <c r="G618" s="1"/>
      <c r="H618" s="1"/>
      <c r="I618" s="1"/>
      <c r="J618" s="1"/>
      <c r="K618" s="1"/>
      <c r="L618" s="1"/>
    </row>
    <row r="619" ht="21.4" spans="1:12">
      <c r="A619" s="3"/>
      <c r="B619" s="9">
        <v>43973</v>
      </c>
      <c r="C619" s="10"/>
      <c r="D619" s="17"/>
      <c r="E619" s="59"/>
      <c r="F619" s="45">
        <v>4200</v>
      </c>
      <c r="G619" s="17" t="s">
        <v>203</v>
      </c>
      <c r="H619" s="18" t="s">
        <v>204</v>
      </c>
      <c r="I619" s="56">
        <v>272</v>
      </c>
      <c r="J619" s="1"/>
      <c r="K619" s="1"/>
      <c r="L619" s="1"/>
    </row>
    <row r="620" ht="13.4" spans="1:12">
      <c r="A620" s="3"/>
      <c r="B620" s="9">
        <v>43973</v>
      </c>
      <c r="C620" s="10"/>
      <c r="D620" s="17"/>
      <c r="E620" s="53"/>
      <c r="F620" s="52">
        <v>10455</v>
      </c>
      <c r="G620" s="33" t="s">
        <v>173</v>
      </c>
      <c r="H620" s="34" t="s">
        <v>491</v>
      </c>
      <c r="I620" s="62">
        <v>271</v>
      </c>
      <c r="J620" s="1"/>
      <c r="K620" s="1"/>
      <c r="L620" s="1"/>
    </row>
    <row r="621" ht="13.4" spans="2:12">
      <c r="B621" s="19"/>
      <c r="C621" s="20"/>
      <c r="D621" s="21" t="s">
        <v>103</v>
      </c>
      <c r="E621" s="22">
        <f>SUM(E619:E620)</f>
        <v>0</v>
      </c>
      <c r="F621" s="23">
        <f>SUM(F619:F620)</f>
        <v>14655</v>
      </c>
      <c r="G621" s="24"/>
      <c r="H621" s="24"/>
      <c r="I621" s="32"/>
      <c r="J621" s="1"/>
      <c r="K621" s="1"/>
      <c r="L621" s="1"/>
    </row>
    <row r="622" ht="13.4" spans="3:12">
      <c r="C622" s="2"/>
      <c r="D622" s="7" t="s">
        <v>104</v>
      </c>
      <c r="E622" s="25">
        <f>E617+E621-F621</f>
        <v>10115174.6</v>
      </c>
      <c r="F622" s="1"/>
      <c r="G622" s="1"/>
      <c r="H622" s="1"/>
      <c r="I622" s="1"/>
      <c r="J622" s="1"/>
      <c r="K622" s="1"/>
      <c r="L622" s="1"/>
    </row>
    <row r="623" ht="13.4" spans="1:12">
      <c r="A623" s="3"/>
      <c r="B623" s="3"/>
      <c r="D623" s="1"/>
      <c r="E623" s="1"/>
      <c r="F623" s="1"/>
      <c r="G623" s="1"/>
      <c r="H623" s="1"/>
      <c r="I623" s="1"/>
      <c r="J623" s="1"/>
      <c r="K623" s="1"/>
      <c r="L623" s="1"/>
    </row>
    <row r="624" ht="31.75" spans="1:12">
      <c r="A624" s="3"/>
      <c r="B624" s="9">
        <v>43976</v>
      </c>
      <c r="C624" s="10" t="s">
        <v>492</v>
      </c>
      <c r="D624" s="17" t="s">
        <v>12</v>
      </c>
      <c r="E624" s="59">
        <v>7516.39</v>
      </c>
      <c r="F624" s="45"/>
      <c r="G624" s="36"/>
      <c r="H624" s="37"/>
      <c r="I624" s="56">
        <v>67091</v>
      </c>
      <c r="J624" s="1"/>
      <c r="K624" s="1"/>
      <c r="L624" s="1"/>
    </row>
    <row r="625" ht="42.1" spans="1:12">
      <c r="A625" s="3"/>
      <c r="B625" s="9">
        <v>43976</v>
      </c>
      <c r="C625" s="10"/>
      <c r="D625" s="17"/>
      <c r="E625" s="64"/>
      <c r="F625" s="55">
        <v>1500</v>
      </c>
      <c r="G625" s="27" t="s">
        <v>114</v>
      </c>
      <c r="H625" s="17" t="s">
        <v>493</v>
      </c>
      <c r="I625" s="62">
        <v>273</v>
      </c>
      <c r="J625" s="1"/>
      <c r="K625" s="1"/>
      <c r="L625" s="1"/>
    </row>
    <row r="626" ht="31.75" spans="1:12">
      <c r="A626" s="3"/>
      <c r="B626" s="9">
        <v>43976</v>
      </c>
      <c r="C626" s="10"/>
      <c r="D626" s="17"/>
      <c r="E626" s="64"/>
      <c r="F626" s="55">
        <v>23469.93</v>
      </c>
      <c r="G626" s="17" t="s">
        <v>158</v>
      </c>
      <c r="H626" s="18" t="s">
        <v>494</v>
      </c>
      <c r="I626" s="62">
        <v>270</v>
      </c>
      <c r="J626" s="1"/>
      <c r="K626" s="1"/>
      <c r="L626" s="1"/>
    </row>
    <row r="627" ht="21.4" spans="1:12">
      <c r="A627" s="3"/>
      <c r="B627" s="9">
        <v>43976</v>
      </c>
      <c r="C627" s="10"/>
      <c r="D627" s="17"/>
      <c r="E627" s="64"/>
      <c r="F627" s="55">
        <v>58713.6</v>
      </c>
      <c r="G627" s="17" t="s">
        <v>175</v>
      </c>
      <c r="H627" s="29" t="s">
        <v>495</v>
      </c>
      <c r="I627" s="62">
        <v>274</v>
      </c>
      <c r="J627" s="1"/>
      <c r="K627" s="1"/>
      <c r="L627" s="1"/>
    </row>
    <row r="628" ht="31.5" customHeight="1" spans="1:12">
      <c r="A628" s="3"/>
      <c r="B628" s="9">
        <v>43976</v>
      </c>
      <c r="C628" s="10"/>
      <c r="D628" s="17"/>
      <c r="E628" s="64"/>
      <c r="F628" s="55">
        <v>201724</v>
      </c>
      <c r="G628" s="17" t="s">
        <v>164</v>
      </c>
      <c r="H628" s="18" t="s">
        <v>496</v>
      </c>
      <c r="I628" s="62">
        <v>275</v>
      </c>
      <c r="J628" s="1"/>
      <c r="K628" s="1"/>
      <c r="L628" s="1"/>
    </row>
    <row r="629" ht="31.75" spans="1:12">
      <c r="A629" s="3"/>
      <c r="B629" s="9">
        <v>43976</v>
      </c>
      <c r="C629" s="10"/>
      <c r="D629" s="17"/>
      <c r="E629" s="64"/>
      <c r="F629" s="55">
        <v>1350000</v>
      </c>
      <c r="G629" s="17" t="s">
        <v>12</v>
      </c>
      <c r="H629" s="18" t="s">
        <v>497</v>
      </c>
      <c r="I629" s="62">
        <v>276</v>
      </c>
      <c r="J629" s="1"/>
      <c r="K629" s="1"/>
      <c r="L629" s="1"/>
    </row>
    <row r="630" ht="13.4" spans="2:12">
      <c r="B630" s="19"/>
      <c r="C630" s="20"/>
      <c r="D630" s="21" t="s">
        <v>103</v>
      </c>
      <c r="E630" s="22">
        <f>SUM(E624:E629)</f>
        <v>7516.39</v>
      </c>
      <c r="F630" s="23">
        <f>SUM(F624:F629)</f>
        <v>1635407.53</v>
      </c>
      <c r="G630" s="24"/>
      <c r="H630" s="24"/>
      <c r="I630" s="32"/>
      <c r="J630" s="1"/>
      <c r="K630" s="1"/>
      <c r="L630" s="1"/>
    </row>
    <row r="631" ht="13.4" spans="3:12">
      <c r="C631" s="2"/>
      <c r="D631" s="7" t="s">
        <v>104</v>
      </c>
      <c r="E631" s="25">
        <f>E622+E630-F630</f>
        <v>8487283.46</v>
      </c>
      <c r="F631" s="1"/>
      <c r="G631" s="1"/>
      <c r="H631" s="1"/>
      <c r="I631" s="1"/>
      <c r="J631" s="1"/>
      <c r="K631" s="1"/>
      <c r="L631" s="1"/>
    </row>
    <row r="632" ht="13.4" spans="1:12">
      <c r="A632" s="3"/>
      <c r="B632" s="3"/>
      <c r="D632" s="1"/>
      <c r="E632" s="1"/>
      <c r="F632" s="1"/>
      <c r="G632" s="1"/>
      <c r="H632" s="1"/>
      <c r="I632" s="1"/>
      <c r="J632" s="1"/>
      <c r="K632" s="1"/>
      <c r="L632" s="1"/>
    </row>
    <row r="633" ht="31.75" spans="1:12">
      <c r="A633" s="3"/>
      <c r="B633" s="9">
        <v>43977</v>
      </c>
      <c r="C633" s="10" t="s">
        <v>498</v>
      </c>
      <c r="D633" s="11" t="s">
        <v>140</v>
      </c>
      <c r="E633" s="59">
        <v>160000</v>
      </c>
      <c r="F633" s="45"/>
      <c r="G633" s="36"/>
      <c r="H633" s="37"/>
      <c r="I633" s="56">
        <v>399</v>
      </c>
      <c r="J633" s="1"/>
      <c r="K633" s="1"/>
      <c r="L633" s="1"/>
    </row>
    <row r="634" ht="21.4" spans="1:12">
      <c r="A634" s="3"/>
      <c r="B634" s="9">
        <v>43977</v>
      </c>
      <c r="C634" s="10" t="s">
        <v>306</v>
      </c>
      <c r="D634" s="17" t="s">
        <v>243</v>
      </c>
      <c r="E634" s="64">
        <v>500000</v>
      </c>
      <c r="F634" s="55"/>
      <c r="G634" s="17"/>
      <c r="H634" s="18"/>
      <c r="I634" s="62">
        <v>183</v>
      </c>
      <c r="J634" s="1"/>
      <c r="K634" s="1"/>
      <c r="L634" s="1"/>
    </row>
    <row r="635" ht="31.75" spans="1:12">
      <c r="A635" s="3"/>
      <c r="B635" s="9">
        <v>43977</v>
      </c>
      <c r="C635" s="10" t="s">
        <v>499</v>
      </c>
      <c r="D635" s="17" t="s">
        <v>163</v>
      </c>
      <c r="E635" s="64">
        <v>3579810</v>
      </c>
      <c r="F635" s="55"/>
      <c r="G635" s="17"/>
      <c r="H635" s="18"/>
      <c r="I635" s="62">
        <v>903</v>
      </c>
      <c r="J635" s="1"/>
      <c r="K635" s="1"/>
      <c r="L635" s="1"/>
    </row>
    <row r="636" ht="31.75" spans="1:12">
      <c r="A636" s="3"/>
      <c r="B636" s="9">
        <v>43977</v>
      </c>
      <c r="C636" s="10" t="s">
        <v>466</v>
      </c>
      <c r="D636" s="17" t="s">
        <v>249</v>
      </c>
      <c r="E636" s="64">
        <v>5000000</v>
      </c>
      <c r="F636" s="55"/>
      <c r="G636" s="17"/>
      <c r="H636" s="18"/>
      <c r="I636" s="62">
        <v>337</v>
      </c>
      <c r="J636" s="1"/>
      <c r="K636" s="1"/>
      <c r="L636" s="1"/>
    </row>
    <row r="637" ht="13.4" spans="2:12">
      <c r="B637" s="19"/>
      <c r="C637" s="20"/>
      <c r="D637" s="21" t="s">
        <v>103</v>
      </c>
      <c r="E637" s="22">
        <f>SUM(E633:E636)</f>
        <v>9239810</v>
      </c>
      <c r="F637" s="23">
        <f>SUM(F633:F636)</f>
        <v>0</v>
      </c>
      <c r="G637" s="24"/>
      <c r="H637" s="24"/>
      <c r="I637" s="32"/>
      <c r="J637" s="1"/>
      <c r="K637" s="1"/>
      <c r="L637" s="1"/>
    </row>
    <row r="638" ht="13.4" spans="3:12">
      <c r="C638" s="2"/>
      <c r="D638" s="7" t="s">
        <v>104</v>
      </c>
      <c r="E638" s="25">
        <f>E631+E637-F637</f>
        <v>17727093.46</v>
      </c>
      <c r="F638" s="1"/>
      <c r="G638" s="1"/>
      <c r="H638" s="1"/>
      <c r="I638" s="1"/>
      <c r="J638" s="1"/>
      <c r="K638" s="1"/>
      <c r="L638" s="1"/>
    </row>
    <row r="639" ht="13.4" spans="1:12">
      <c r="A639" s="3"/>
      <c r="B639" s="3"/>
      <c r="D639" s="1"/>
      <c r="E639" s="1"/>
      <c r="F639" s="1"/>
      <c r="G639" s="1"/>
      <c r="H639" s="1"/>
      <c r="I639" s="1"/>
      <c r="J639" s="1"/>
      <c r="K639" s="1"/>
      <c r="L639" s="1"/>
    </row>
    <row r="640" ht="21.4" spans="1:12">
      <c r="A640" s="3"/>
      <c r="B640" s="9">
        <v>43979</v>
      </c>
      <c r="C640" s="10"/>
      <c r="D640" s="17"/>
      <c r="E640" s="59"/>
      <c r="F640" s="45">
        <v>1259.79</v>
      </c>
      <c r="G640" s="17" t="s">
        <v>130</v>
      </c>
      <c r="H640" s="29" t="s">
        <v>131</v>
      </c>
      <c r="I640" s="56">
        <v>278</v>
      </c>
      <c r="J640" s="1"/>
      <c r="K640" s="1"/>
      <c r="L640" s="1"/>
    </row>
    <row r="641" ht="21.4" spans="1:12">
      <c r="A641" s="3"/>
      <c r="B641" s="9">
        <v>43979</v>
      </c>
      <c r="C641" s="10"/>
      <c r="D641" s="17"/>
      <c r="E641" s="53"/>
      <c r="F641" s="52">
        <v>19547.11</v>
      </c>
      <c r="G641" s="17" t="s">
        <v>130</v>
      </c>
      <c r="H641" s="18" t="s">
        <v>136</v>
      </c>
      <c r="I641" s="62">
        <v>277</v>
      </c>
      <c r="J641" s="1"/>
      <c r="K641" s="1"/>
      <c r="L641" s="1"/>
    </row>
    <row r="642" ht="13.4" spans="2:12">
      <c r="B642" s="19"/>
      <c r="C642" s="20"/>
      <c r="D642" s="21" t="s">
        <v>103</v>
      </c>
      <c r="E642" s="22">
        <f>SUM(E640:E641)</f>
        <v>0</v>
      </c>
      <c r="F642" s="23">
        <f>SUM(F640:F641)</f>
        <v>20806.9</v>
      </c>
      <c r="G642" s="24"/>
      <c r="H642" s="24"/>
      <c r="I642" s="32"/>
      <c r="J642" s="1"/>
      <c r="K642" s="1"/>
      <c r="L642" s="1"/>
    </row>
    <row r="643" ht="13.4" spans="3:12">
      <c r="C643" s="2"/>
      <c r="D643" s="7" t="s">
        <v>104</v>
      </c>
      <c r="E643" s="25">
        <f>E638+E642-F642</f>
        <v>17706286.56</v>
      </c>
      <c r="F643" s="1"/>
      <c r="G643" s="1"/>
      <c r="H643" s="1"/>
      <c r="I643" s="1"/>
      <c r="J643" s="1"/>
      <c r="K643" s="1"/>
      <c r="L643" s="1"/>
    </row>
    <row r="644" ht="13.4" spans="1:12">
      <c r="A644" s="3"/>
      <c r="B644" s="3"/>
      <c r="D644" s="1"/>
      <c r="E644" s="1"/>
      <c r="F644" s="1"/>
      <c r="G644" s="1"/>
      <c r="H644" s="1"/>
      <c r="I644" s="1"/>
      <c r="J644" s="1"/>
      <c r="K644" s="1"/>
      <c r="L644" s="1"/>
    </row>
    <row r="645" ht="31.75" spans="1:12">
      <c r="A645" s="3"/>
      <c r="B645" s="65">
        <v>43980</v>
      </c>
      <c r="C645" s="10"/>
      <c r="D645" s="17"/>
      <c r="E645" s="46"/>
      <c r="F645" s="17">
        <v>20920</v>
      </c>
      <c r="G645" s="36" t="s">
        <v>164</v>
      </c>
      <c r="H645" s="17" t="s">
        <v>500</v>
      </c>
      <c r="I645" s="56">
        <v>279</v>
      </c>
      <c r="J645" s="1"/>
      <c r="K645" s="1"/>
      <c r="L645" s="1"/>
    </row>
    <row r="646" ht="21.4" spans="1:12">
      <c r="A646" s="3"/>
      <c r="B646" s="9">
        <v>43980</v>
      </c>
      <c r="C646" s="49"/>
      <c r="D646" s="52"/>
      <c r="E646" s="53"/>
      <c r="F646" s="52">
        <v>23012</v>
      </c>
      <c r="G646" s="66" t="s">
        <v>164</v>
      </c>
      <c r="H646" s="67" t="s">
        <v>501</v>
      </c>
      <c r="I646" s="62">
        <v>280</v>
      </c>
      <c r="J646" s="1"/>
      <c r="K646" s="1"/>
      <c r="L646" s="1"/>
    </row>
    <row r="647" ht="31.75" spans="1:12">
      <c r="A647" s="3"/>
      <c r="B647" s="9">
        <v>43980</v>
      </c>
      <c r="C647" s="49"/>
      <c r="D647" s="52"/>
      <c r="E647" s="53"/>
      <c r="F647" s="52">
        <v>27195</v>
      </c>
      <c r="G647" s="36" t="s">
        <v>164</v>
      </c>
      <c r="H647" s="18" t="s">
        <v>502</v>
      </c>
      <c r="I647" s="62">
        <v>281</v>
      </c>
      <c r="J647" s="1"/>
      <c r="K647" s="1"/>
      <c r="L647" s="1"/>
    </row>
    <row r="648" ht="31.75" spans="1:12">
      <c r="A648" s="3"/>
      <c r="B648" s="9">
        <v>43980</v>
      </c>
      <c r="C648" s="49"/>
      <c r="D648" s="52"/>
      <c r="E648" s="53"/>
      <c r="F648" s="52">
        <v>27195</v>
      </c>
      <c r="G648" s="36" t="s">
        <v>164</v>
      </c>
      <c r="H648" s="18" t="s">
        <v>503</v>
      </c>
      <c r="I648" s="62">
        <v>282</v>
      </c>
      <c r="J648" s="1"/>
      <c r="K648" s="1"/>
      <c r="L648" s="1"/>
    </row>
    <row r="649" ht="13.4" spans="1:12">
      <c r="A649" s="3"/>
      <c r="B649" s="9">
        <v>43980</v>
      </c>
      <c r="C649" s="49"/>
      <c r="D649" s="52"/>
      <c r="E649" s="53"/>
      <c r="F649" s="52">
        <v>575600</v>
      </c>
      <c r="G649" s="17" t="s">
        <v>158</v>
      </c>
      <c r="H649" s="17" t="s">
        <v>504</v>
      </c>
      <c r="I649" s="62">
        <v>284</v>
      </c>
      <c r="J649" s="1"/>
      <c r="K649" s="1"/>
      <c r="L649" s="1"/>
    </row>
    <row r="650" ht="42.1" spans="1:12">
      <c r="A650" s="3"/>
      <c r="B650" s="9">
        <v>43980</v>
      </c>
      <c r="C650" s="49"/>
      <c r="D650" s="52"/>
      <c r="E650" s="53"/>
      <c r="F650" s="52">
        <v>658000</v>
      </c>
      <c r="G650" s="17" t="s">
        <v>12</v>
      </c>
      <c r="H650" s="18" t="s">
        <v>505</v>
      </c>
      <c r="I650" s="62">
        <v>283</v>
      </c>
      <c r="J650" s="1"/>
      <c r="K650" s="1"/>
      <c r="L650" s="1"/>
    </row>
    <row r="651" ht="13.4" spans="2:12">
      <c r="B651" s="19"/>
      <c r="C651" s="20"/>
      <c r="D651" s="21" t="s">
        <v>103</v>
      </c>
      <c r="E651" s="22">
        <f>SUM(E645:E650)</f>
        <v>0</v>
      </c>
      <c r="F651" s="23">
        <f>SUM(F645:F650)</f>
        <v>1331922</v>
      </c>
      <c r="G651" s="24"/>
      <c r="H651" s="24"/>
      <c r="I651" s="32"/>
      <c r="J651" s="1"/>
      <c r="K651" s="1"/>
      <c r="L651" s="1"/>
    </row>
    <row r="652" ht="13.4" spans="3:12">
      <c r="C652" s="2"/>
      <c r="D652" s="7" t="s">
        <v>104</v>
      </c>
      <c r="E652" s="25">
        <f>E643+E651-F651</f>
        <v>16374364.56</v>
      </c>
      <c r="F652" s="1"/>
      <c r="G652" s="1"/>
      <c r="H652" s="1"/>
      <c r="I652" s="1"/>
      <c r="J652" s="1"/>
      <c r="K652" s="1"/>
      <c r="L652" s="1"/>
    </row>
    <row r="653" ht="13.4" spans="1:12">
      <c r="A653" s="3"/>
      <c r="B653" s="3"/>
      <c r="D653" s="1"/>
      <c r="E653" s="1"/>
      <c r="F653" s="1"/>
      <c r="G653" s="1"/>
      <c r="H653" s="1"/>
      <c r="I653" s="1"/>
      <c r="J653" s="1"/>
      <c r="K653" s="1"/>
      <c r="L653" s="1"/>
    </row>
    <row r="654" ht="42.1" spans="1:12">
      <c r="A654" s="3"/>
      <c r="B654" s="65">
        <v>43983</v>
      </c>
      <c r="C654" s="10" t="s">
        <v>506</v>
      </c>
      <c r="D654" s="10" t="s">
        <v>378</v>
      </c>
      <c r="E654" s="46">
        <v>99000</v>
      </c>
      <c r="F654" s="17"/>
      <c r="G654" s="36"/>
      <c r="H654" s="17"/>
      <c r="I654" s="56">
        <v>634</v>
      </c>
      <c r="J654" s="1"/>
      <c r="K654" s="1"/>
      <c r="L654" s="1"/>
    </row>
    <row r="655" ht="21.4" spans="1:12">
      <c r="A655" s="3"/>
      <c r="B655" s="65">
        <v>43983</v>
      </c>
      <c r="C655" s="10" t="s">
        <v>306</v>
      </c>
      <c r="D655" s="17" t="s">
        <v>243</v>
      </c>
      <c r="E655" s="53">
        <v>500000</v>
      </c>
      <c r="F655" s="52"/>
      <c r="G655" s="66"/>
      <c r="H655" s="67"/>
      <c r="I655" s="62">
        <v>223</v>
      </c>
      <c r="J655" s="1"/>
      <c r="K655" s="1"/>
      <c r="L655" s="1"/>
    </row>
    <row r="656" ht="21.4" spans="1:12">
      <c r="A656" s="3"/>
      <c r="B656" s="65">
        <v>43983</v>
      </c>
      <c r="C656" s="49"/>
      <c r="D656" s="52"/>
      <c r="E656" s="53"/>
      <c r="F656" s="52">
        <v>1900</v>
      </c>
      <c r="G656" s="17" t="s">
        <v>12</v>
      </c>
      <c r="H656" s="17" t="s">
        <v>507</v>
      </c>
      <c r="I656" s="62">
        <v>281112</v>
      </c>
      <c r="J656" s="1"/>
      <c r="K656" s="1"/>
      <c r="L656" s="1"/>
    </row>
    <row r="657" ht="21.4" spans="1:12">
      <c r="A657" s="3"/>
      <c r="B657" s="65">
        <v>43983</v>
      </c>
      <c r="C657" s="49"/>
      <c r="D657" s="52"/>
      <c r="E657" s="53"/>
      <c r="F657" s="52">
        <v>298110.05</v>
      </c>
      <c r="G657" s="17" t="s">
        <v>269</v>
      </c>
      <c r="H657" s="18" t="s">
        <v>508</v>
      </c>
      <c r="I657" s="62">
        <v>285</v>
      </c>
      <c r="J657" s="1"/>
      <c r="K657" s="1"/>
      <c r="L657" s="1"/>
    </row>
    <row r="658" ht="42.1" spans="1:12">
      <c r="A658" s="3"/>
      <c r="B658" s="65">
        <v>43983</v>
      </c>
      <c r="C658" s="49"/>
      <c r="D658" s="52"/>
      <c r="E658" s="53"/>
      <c r="F658" s="52">
        <v>1391130</v>
      </c>
      <c r="G658" s="17" t="s">
        <v>12</v>
      </c>
      <c r="H658" s="18" t="s">
        <v>509</v>
      </c>
      <c r="I658" s="62">
        <v>288</v>
      </c>
      <c r="J658" s="1"/>
      <c r="K658" s="1"/>
      <c r="L658" s="1"/>
    </row>
    <row r="659" ht="13.4" spans="2:12">
      <c r="B659" s="19"/>
      <c r="C659" s="20"/>
      <c r="D659" s="21" t="s">
        <v>103</v>
      </c>
      <c r="E659" s="22">
        <f>SUM(E654:E658)</f>
        <v>599000</v>
      </c>
      <c r="F659" s="23">
        <f>SUM(F654:F658)</f>
        <v>1691140.05</v>
      </c>
      <c r="G659" s="24"/>
      <c r="H659" s="24"/>
      <c r="I659" s="32"/>
      <c r="J659" s="1"/>
      <c r="K659" s="1"/>
      <c r="L659" s="1"/>
    </row>
    <row r="660" ht="13.4" spans="3:12">
      <c r="C660" s="2"/>
      <c r="D660" s="7" t="s">
        <v>104</v>
      </c>
      <c r="E660" s="25">
        <f>E652+E659-F659</f>
        <v>15282224.51</v>
      </c>
      <c r="F660" s="1"/>
      <c r="G660" s="1"/>
      <c r="H660" s="1"/>
      <c r="I660" s="1"/>
      <c r="J660" s="1"/>
      <c r="K660" s="1"/>
      <c r="L660" s="1"/>
    </row>
    <row r="661" ht="13.4" spans="1:12">
      <c r="A661" s="3"/>
      <c r="B661" s="3"/>
      <c r="D661" s="1"/>
      <c r="E661" s="1"/>
      <c r="F661" s="1"/>
      <c r="G661" s="1"/>
      <c r="H661" s="1"/>
      <c r="I661" s="1"/>
      <c r="J661" s="1"/>
      <c r="K661" s="1"/>
      <c r="L661" s="1"/>
    </row>
    <row r="662" ht="21.4" spans="1:12">
      <c r="A662" s="3"/>
      <c r="B662" s="65">
        <v>43984</v>
      </c>
      <c r="C662" s="10"/>
      <c r="D662" s="10"/>
      <c r="E662" s="46"/>
      <c r="F662" s="17">
        <v>3000</v>
      </c>
      <c r="G662" s="11" t="s">
        <v>101</v>
      </c>
      <c r="H662" s="17" t="s">
        <v>510</v>
      </c>
      <c r="I662" s="56">
        <v>290</v>
      </c>
      <c r="J662" s="1"/>
      <c r="K662" s="1"/>
      <c r="L662" s="1"/>
    </row>
    <row r="663" ht="21.4" spans="1:12">
      <c r="A663" s="3"/>
      <c r="B663" s="65">
        <v>43984</v>
      </c>
      <c r="C663" s="10"/>
      <c r="D663" s="17"/>
      <c r="E663" s="53"/>
      <c r="F663" s="52">
        <v>3000</v>
      </c>
      <c r="G663" s="11" t="s">
        <v>101</v>
      </c>
      <c r="H663" s="17" t="s">
        <v>511</v>
      </c>
      <c r="I663" s="62">
        <v>291</v>
      </c>
      <c r="J663" s="1"/>
      <c r="K663" s="1"/>
      <c r="L663" s="1"/>
    </row>
    <row r="664" ht="26.65" customHeight="1" spans="1:12">
      <c r="A664" s="3"/>
      <c r="B664" s="65">
        <v>43984</v>
      </c>
      <c r="C664" s="49"/>
      <c r="D664" s="52"/>
      <c r="E664" s="53"/>
      <c r="F664" s="52">
        <v>12870</v>
      </c>
      <c r="G664" s="36" t="s">
        <v>164</v>
      </c>
      <c r="H664" s="18" t="s">
        <v>512</v>
      </c>
      <c r="I664" s="62">
        <v>287</v>
      </c>
      <c r="J664" s="1"/>
      <c r="K664" s="1"/>
      <c r="L664" s="1"/>
    </row>
    <row r="665" ht="21.4" spans="1:12">
      <c r="A665" s="3"/>
      <c r="B665" s="65">
        <v>43984</v>
      </c>
      <c r="C665" s="49"/>
      <c r="D665" s="52"/>
      <c r="E665" s="53"/>
      <c r="F665" s="52">
        <v>32400.04</v>
      </c>
      <c r="G665" s="27" t="s">
        <v>125</v>
      </c>
      <c r="H665" s="28" t="s">
        <v>513</v>
      </c>
      <c r="I665" s="62">
        <v>289</v>
      </c>
      <c r="J665" s="1"/>
      <c r="K665" s="1"/>
      <c r="L665" s="1"/>
    </row>
    <row r="666" ht="21.4" spans="1:12">
      <c r="A666" s="3"/>
      <c r="B666" s="65">
        <v>43984</v>
      </c>
      <c r="C666" s="49"/>
      <c r="D666" s="52"/>
      <c r="E666" s="53"/>
      <c r="F666" s="52">
        <v>195000</v>
      </c>
      <c r="G666" s="17" t="s">
        <v>164</v>
      </c>
      <c r="H666" s="18" t="s">
        <v>514</v>
      </c>
      <c r="I666" s="62">
        <v>286</v>
      </c>
      <c r="J666" s="1"/>
      <c r="K666" s="1"/>
      <c r="L666" s="1"/>
    </row>
    <row r="667" ht="13.4" spans="2:12">
      <c r="B667" s="19"/>
      <c r="C667" s="20"/>
      <c r="D667" s="21" t="s">
        <v>103</v>
      </c>
      <c r="E667" s="22">
        <f>SUM(E662:E666)</f>
        <v>0</v>
      </c>
      <c r="F667" s="23">
        <f>SUM(F662:F666)</f>
        <v>246270.04</v>
      </c>
      <c r="G667" s="24"/>
      <c r="H667" s="24"/>
      <c r="I667" s="32"/>
      <c r="J667" s="1"/>
      <c r="K667" s="1"/>
      <c r="L667" s="1"/>
    </row>
    <row r="668" ht="13.4" spans="3:12">
      <c r="C668" s="2"/>
      <c r="D668" s="7" t="s">
        <v>104</v>
      </c>
      <c r="E668" s="25">
        <f>E660+E667-F667</f>
        <v>15035954.47</v>
      </c>
      <c r="F668" s="1"/>
      <c r="G668" s="1"/>
      <c r="H668" s="1"/>
      <c r="I668" s="1"/>
      <c r="J668" s="1"/>
      <c r="K668" s="1"/>
      <c r="L668" s="1"/>
    </row>
    <row r="669" ht="13.4" spans="1:12">
      <c r="A669" s="3"/>
      <c r="B669" s="3"/>
      <c r="D669" s="1"/>
      <c r="E669" s="1"/>
      <c r="F669" s="1"/>
      <c r="G669" s="1"/>
      <c r="H669" s="1"/>
      <c r="I669" s="1"/>
      <c r="J669" s="1"/>
      <c r="K669" s="1"/>
      <c r="L669" s="1"/>
    </row>
    <row r="670" ht="21.4" spans="1:12">
      <c r="A670" s="3"/>
      <c r="B670" s="65">
        <v>43985</v>
      </c>
      <c r="C670" s="10" t="s">
        <v>515</v>
      </c>
      <c r="D670" s="10" t="s">
        <v>335</v>
      </c>
      <c r="E670" s="46">
        <v>18000</v>
      </c>
      <c r="F670" s="17"/>
      <c r="G670" s="11"/>
      <c r="H670" s="17"/>
      <c r="I670" s="56">
        <v>7</v>
      </c>
      <c r="J670" s="1"/>
      <c r="K670" s="1"/>
      <c r="L670" s="1"/>
    </row>
    <row r="671" ht="25.4" customHeight="1" spans="1:12">
      <c r="A671" s="3"/>
      <c r="B671" s="65">
        <v>43985</v>
      </c>
      <c r="C671" s="10" t="s">
        <v>516</v>
      </c>
      <c r="D671" s="10" t="s">
        <v>335</v>
      </c>
      <c r="E671" s="53">
        <v>18000</v>
      </c>
      <c r="F671" s="52"/>
      <c r="G671" s="11"/>
      <c r="H671" s="17"/>
      <c r="I671" s="62">
        <v>8</v>
      </c>
      <c r="J671" s="1"/>
      <c r="K671" s="1"/>
      <c r="L671" s="1"/>
    </row>
    <row r="672" ht="19" customHeight="1" spans="1:12">
      <c r="A672" s="3"/>
      <c r="B672" s="65">
        <v>43985</v>
      </c>
      <c r="C672" s="49"/>
      <c r="D672" s="52"/>
      <c r="E672" s="53"/>
      <c r="F672" s="52">
        <v>81.24</v>
      </c>
      <c r="G672" s="27" t="s">
        <v>107</v>
      </c>
      <c r="H672" s="18" t="s">
        <v>517</v>
      </c>
      <c r="I672" s="62">
        <v>293</v>
      </c>
      <c r="J672" s="1"/>
      <c r="K672" s="1"/>
      <c r="L672" s="1"/>
    </row>
    <row r="673" ht="25.9" customHeight="1" spans="1:12">
      <c r="A673" s="3"/>
      <c r="B673" s="65">
        <v>43985</v>
      </c>
      <c r="C673" s="49"/>
      <c r="D673" s="52"/>
      <c r="E673" s="53"/>
      <c r="F673" s="52">
        <v>1489</v>
      </c>
      <c r="G673" s="27" t="s">
        <v>107</v>
      </c>
      <c r="H673" s="17" t="s">
        <v>518</v>
      </c>
      <c r="I673" s="62">
        <v>292</v>
      </c>
      <c r="J673" s="1"/>
      <c r="K673" s="1"/>
      <c r="L673" s="1"/>
    </row>
    <row r="674" ht="42" customHeight="1" spans="1:12">
      <c r="A674" s="3"/>
      <c r="B674" s="65">
        <v>43985</v>
      </c>
      <c r="C674" s="49"/>
      <c r="D674" s="52"/>
      <c r="E674" s="53"/>
      <c r="F674" s="52">
        <v>46200</v>
      </c>
      <c r="G674" s="11" t="s">
        <v>231</v>
      </c>
      <c r="H674" s="17" t="s">
        <v>519</v>
      </c>
      <c r="I674" s="62">
        <v>294</v>
      </c>
      <c r="J674" s="1"/>
      <c r="K674" s="1"/>
      <c r="L674" s="1"/>
    </row>
    <row r="675" ht="13.4" spans="2:12">
      <c r="B675" s="19"/>
      <c r="C675" s="20"/>
      <c r="D675" s="21" t="s">
        <v>103</v>
      </c>
      <c r="E675" s="22">
        <f>SUM(E670:E674)</f>
        <v>36000</v>
      </c>
      <c r="F675" s="23">
        <f>SUM(F670:F674)</f>
        <v>47770.24</v>
      </c>
      <c r="G675" s="24"/>
      <c r="H675" s="24"/>
      <c r="I675" s="32"/>
      <c r="J675" s="1"/>
      <c r="K675" s="1"/>
      <c r="L675" s="1"/>
    </row>
    <row r="676" ht="13.4" spans="3:12">
      <c r="C676" s="2"/>
      <c r="D676" s="7" t="s">
        <v>104</v>
      </c>
      <c r="E676" s="25">
        <f>E668+E675-F675</f>
        <v>15024184.23</v>
      </c>
      <c r="F676" s="1"/>
      <c r="G676" s="1"/>
      <c r="H676" s="1"/>
      <c r="I676" s="1"/>
      <c r="J676" s="1"/>
      <c r="K676" s="1"/>
      <c r="L676" s="1"/>
    </row>
    <row r="677" ht="13.4" spans="1:12">
      <c r="A677" s="3"/>
      <c r="B677" s="3"/>
      <c r="D677" s="1"/>
      <c r="E677" s="1"/>
      <c r="F677" s="1"/>
      <c r="G677" s="1"/>
      <c r="H677" s="1"/>
      <c r="I677" s="1"/>
      <c r="J677" s="1"/>
      <c r="K677" s="1"/>
      <c r="L677" s="1"/>
    </row>
    <row r="678" ht="30.25" customHeight="1" spans="1:12">
      <c r="A678" s="3"/>
      <c r="B678" s="9">
        <v>43986</v>
      </c>
      <c r="C678" s="10" t="s">
        <v>520</v>
      </c>
      <c r="D678" s="11" t="s">
        <v>215</v>
      </c>
      <c r="E678" s="59">
        <v>255000</v>
      </c>
      <c r="F678" s="45"/>
      <c r="G678" s="17"/>
      <c r="H678" s="29"/>
      <c r="I678" s="56">
        <v>1625</v>
      </c>
      <c r="J678" s="1"/>
      <c r="K678" s="1"/>
      <c r="L678" s="1"/>
    </row>
    <row r="679" ht="13.4" spans="2:12">
      <c r="B679" s="19"/>
      <c r="C679" s="20"/>
      <c r="D679" s="21" t="s">
        <v>103</v>
      </c>
      <c r="E679" s="22">
        <f>SUM(E678:E678)</f>
        <v>255000</v>
      </c>
      <c r="F679" s="23">
        <f>SUM(F678:F678)</f>
        <v>0</v>
      </c>
      <c r="G679" s="24"/>
      <c r="H679" s="24"/>
      <c r="I679" s="32"/>
      <c r="J679" s="1"/>
      <c r="K679" s="1"/>
      <c r="L679" s="1"/>
    </row>
    <row r="680" ht="13.4" spans="3:12">
      <c r="C680" s="2"/>
      <c r="D680" s="7" t="s">
        <v>104</v>
      </c>
      <c r="E680" s="25">
        <f>E676+E679-F679</f>
        <v>15279184.23</v>
      </c>
      <c r="F680" s="1"/>
      <c r="G680" s="1"/>
      <c r="H680" s="1"/>
      <c r="I680" s="1"/>
      <c r="J680" s="1"/>
      <c r="K680" s="1"/>
      <c r="L680" s="1"/>
    </row>
    <row r="681" ht="13.4" spans="1:12">
      <c r="A681" s="3"/>
      <c r="B681" s="3"/>
      <c r="D681" s="1"/>
      <c r="E681" s="1"/>
      <c r="F681" s="1"/>
      <c r="G681" s="1"/>
      <c r="H681" s="1"/>
      <c r="I681" s="1"/>
      <c r="J681" s="1"/>
      <c r="K681" s="1"/>
      <c r="L681" s="1"/>
    </row>
    <row r="682" ht="27.65" customHeight="1" spans="1:12">
      <c r="A682" s="3"/>
      <c r="B682" s="65">
        <v>43987</v>
      </c>
      <c r="C682" s="10" t="s">
        <v>521</v>
      </c>
      <c r="D682" s="10" t="s">
        <v>522</v>
      </c>
      <c r="E682" s="46">
        <v>200000</v>
      </c>
      <c r="F682" s="17"/>
      <c r="G682" s="11"/>
      <c r="H682" s="17"/>
      <c r="I682" s="56">
        <v>40920</v>
      </c>
      <c r="J682" s="1"/>
      <c r="K682" s="1"/>
      <c r="L682" s="1"/>
    </row>
    <row r="683" ht="31.75" spans="1:12">
      <c r="A683" s="3"/>
      <c r="B683" s="65">
        <v>43987</v>
      </c>
      <c r="C683" s="10" t="s">
        <v>523</v>
      </c>
      <c r="D683" s="17" t="s">
        <v>163</v>
      </c>
      <c r="E683" s="53">
        <v>500000</v>
      </c>
      <c r="F683" s="52"/>
      <c r="G683" s="11"/>
      <c r="H683" s="18"/>
      <c r="I683" s="62">
        <v>989</v>
      </c>
      <c r="J683" s="1"/>
      <c r="K683" s="1"/>
      <c r="L683" s="1"/>
    </row>
    <row r="684" ht="31.75" spans="1:12">
      <c r="A684" s="3"/>
      <c r="B684" s="65">
        <v>43987</v>
      </c>
      <c r="C684" s="10" t="s">
        <v>524</v>
      </c>
      <c r="D684" s="17" t="s">
        <v>163</v>
      </c>
      <c r="E684" s="53">
        <v>500000</v>
      </c>
      <c r="F684" s="52"/>
      <c r="G684" s="11"/>
      <c r="H684" s="18"/>
      <c r="I684" s="62">
        <v>990</v>
      </c>
      <c r="J684" s="1"/>
      <c r="K684" s="1"/>
      <c r="L684" s="1"/>
    </row>
    <row r="685" ht="31.75" spans="1:12">
      <c r="A685" s="3"/>
      <c r="B685" s="65">
        <v>43987</v>
      </c>
      <c r="C685" s="10" t="s">
        <v>525</v>
      </c>
      <c r="D685" s="17" t="s">
        <v>163</v>
      </c>
      <c r="E685" s="53">
        <v>500000</v>
      </c>
      <c r="F685" s="52"/>
      <c r="G685" s="11"/>
      <c r="H685" s="18"/>
      <c r="I685" s="62">
        <v>991</v>
      </c>
      <c r="J685" s="1"/>
      <c r="K685" s="1"/>
      <c r="L685" s="1"/>
    </row>
    <row r="686" ht="42.1" spans="1:12">
      <c r="A686" s="3"/>
      <c r="B686" s="65">
        <v>43987</v>
      </c>
      <c r="C686" s="10" t="s">
        <v>526</v>
      </c>
      <c r="D686" s="17" t="s">
        <v>427</v>
      </c>
      <c r="E686" s="53">
        <v>614924.54</v>
      </c>
      <c r="F686" s="52"/>
      <c r="G686" s="11"/>
      <c r="H686" s="18"/>
      <c r="I686" s="62">
        <v>536254</v>
      </c>
      <c r="J686" s="1"/>
      <c r="K686" s="1"/>
      <c r="L686" s="1"/>
    </row>
    <row r="687" ht="38.5" customHeight="1" spans="1:12">
      <c r="A687" s="3"/>
      <c r="B687" s="65">
        <v>43987</v>
      </c>
      <c r="C687" s="10" t="s">
        <v>527</v>
      </c>
      <c r="D687" s="17" t="s">
        <v>163</v>
      </c>
      <c r="E687" s="53">
        <v>3450755</v>
      </c>
      <c r="F687" s="52"/>
      <c r="G687" s="11"/>
      <c r="H687" s="18"/>
      <c r="I687" s="62">
        <v>992</v>
      </c>
      <c r="J687" s="1"/>
      <c r="K687" s="1"/>
      <c r="L687" s="1"/>
    </row>
    <row r="688" ht="39.75" customHeight="1" spans="1:12">
      <c r="A688" s="3"/>
      <c r="B688" s="65">
        <v>43987</v>
      </c>
      <c r="C688" s="10" t="s">
        <v>528</v>
      </c>
      <c r="D688" s="17" t="s">
        <v>163</v>
      </c>
      <c r="E688" s="53">
        <v>3450755</v>
      </c>
      <c r="F688" s="52"/>
      <c r="G688" s="11"/>
      <c r="H688" s="18"/>
      <c r="I688" s="62">
        <v>993</v>
      </c>
      <c r="J688" s="1"/>
      <c r="K688" s="1"/>
      <c r="L688" s="1"/>
    </row>
    <row r="689" ht="31.75" spans="1:12">
      <c r="A689" s="3"/>
      <c r="B689" s="65">
        <v>43987</v>
      </c>
      <c r="C689" s="49"/>
      <c r="D689" s="49"/>
      <c r="E689" s="53"/>
      <c r="F689" s="52">
        <v>1839.08</v>
      </c>
      <c r="G689" s="36" t="s">
        <v>164</v>
      </c>
      <c r="H689" s="37" t="s">
        <v>529</v>
      </c>
      <c r="I689" s="62">
        <v>301</v>
      </c>
      <c r="J689" s="1"/>
      <c r="K689" s="1"/>
      <c r="L689" s="1"/>
    </row>
    <row r="690" ht="21.4" spans="1:12">
      <c r="A690" s="3"/>
      <c r="B690" s="65">
        <v>43987</v>
      </c>
      <c r="C690" s="49"/>
      <c r="D690" s="49"/>
      <c r="E690" s="53"/>
      <c r="F690" s="52">
        <v>16206.8</v>
      </c>
      <c r="G690" s="36" t="s">
        <v>403</v>
      </c>
      <c r="H690" s="37" t="s">
        <v>530</v>
      </c>
      <c r="I690" s="62">
        <v>297</v>
      </c>
      <c r="J690" s="1"/>
      <c r="K690" s="1"/>
      <c r="L690" s="1"/>
    </row>
    <row r="691" ht="31.75" spans="1:12">
      <c r="A691" s="3"/>
      <c r="B691" s="65">
        <v>43987</v>
      </c>
      <c r="C691" s="49"/>
      <c r="D691" s="49"/>
      <c r="E691" s="53"/>
      <c r="F691" s="52">
        <v>17100</v>
      </c>
      <c r="G691" s="17" t="s">
        <v>390</v>
      </c>
      <c r="H691" s="18" t="s">
        <v>531</v>
      </c>
      <c r="I691" s="62">
        <v>302</v>
      </c>
      <c r="J691" s="1"/>
      <c r="K691" s="1"/>
      <c r="L691" s="1"/>
    </row>
    <row r="692" ht="31.75" spans="1:12">
      <c r="A692" s="3"/>
      <c r="B692" s="65">
        <v>43987</v>
      </c>
      <c r="C692" s="49"/>
      <c r="D692" s="49"/>
      <c r="E692" s="53"/>
      <c r="F692" s="52">
        <v>26666.71</v>
      </c>
      <c r="G692" s="36" t="s">
        <v>164</v>
      </c>
      <c r="H692" s="37" t="s">
        <v>532</v>
      </c>
      <c r="I692" s="62">
        <v>300</v>
      </c>
      <c r="J692" s="1"/>
      <c r="K692" s="1"/>
      <c r="L692" s="1"/>
    </row>
    <row r="693" ht="37.75" customHeight="1" spans="1:12">
      <c r="A693" s="3"/>
      <c r="B693" s="65">
        <v>43987</v>
      </c>
      <c r="C693" s="49"/>
      <c r="D693" s="49"/>
      <c r="E693" s="53"/>
      <c r="F693" s="52">
        <v>46896.66</v>
      </c>
      <c r="G693" s="36" t="s">
        <v>164</v>
      </c>
      <c r="H693" s="18" t="s">
        <v>533</v>
      </c>
      <c r="I693" s="62">
        <v>299</v>
      </c>
      <c r="J693" s="1"/>
      <c r="K693" s="1"/>
      <c r="L693" s="1"/>
    </row>
    <row r="694" ht="25.4" customHeight="1" spans="1:12">
      <c r="A694" s="3"/>
      <c r="B694" s="65">
        <v>43987</v>
      </c>
      <c r="C694" s="49"/>
      <c r="D694" s="52"/>
      <c r="E694" s="53"/>
      <c r="F694" s="52">
        <v>119535</v>
      </c>
      <c r="G694" s="36" t="s">
        <v>164</v>
      </c>
      <c r="H694" s="18" t="s">
        <v>534</v>
      </c>
      <c r="I694" s="62">
        <v>296</v>
      </c>
      <c r="J694" s="1"/>
      <c r="K694" s="1"/>
      <c r="L694" s="1"/>
    </row>
    <row r="695" ht="31.75" spans="1:12">
      <c r="A695" s="3"/>
      <c r="B695" s="65">
        <v>43987</v>
      </c>
      <c r="C695" s="49"/>
      <c r="D695" s="52"/>
      <c r="E695" s="53"/>
      <c r="F695" s="52">
        <v>202299.24</v>
      </c>
      <c r="G695" s="68" t="s">
        <v>164</v>
      </c>
      <c r="H695" s="35" t="s">
        <v>535</v>
      </c>
      <c r="I695" s="62">
        <v>298</v>
      </c>
      <c r="J695" s="1"/>
      <c r="K695" s="1"/>
      <c r="L695" s="1"/>
    </row>
    <row r="696" ht="21.4" spans="1:12">
      <c r="A696" s="3"/>
      <c r="B696" s="65">
        <v>43987</v>
      </c>
      <c r="C696" s="49"/>
      <c r="D696" s="52"/>
      <c r="E696" s="53"/>
      <c r="F696" s="17">
        <v>415983.4</v>
      </c>
      <c r="G696" s="17" t="s">
        <v>12</v>
      </c>
      <c r="H696" s="29" t="s">
        <v>536</v>
      </c>
      <c r="I696" s="56">
        <v>295</v>
      </c>
      <c r="J696" s="1"/>
      <c r="K696" s="1"/>
      <c r="L696" s="1"/>
    </row>
    <row r="697" ht="13.4" spans="2:12">
      <c r="B697" s="19"/>
      <c r="C697" s="20"/>
      <c r="D697" s="21" t="s">
        <v>103</v>
      </c>
      <c r="E697" s="22">
        <f>SUM(E682:E696)</f>
        <v>9216434.54</v>
      </c>
      <c r="F697" s="23">
        <f>SUM(F682:F696)</f>
        <v>846526.89</v>
      </c>
      <c r="G697" s="69"/>
      <c r="H697" s="24"/>
      <c r="I697" s="32"/>
      <c r="J697" s="1"/>
      <c r="K697" s="1"/>
      <c r="L697" s="1"/>
    </row>
    <row r="698" ht="13.4" spans="3:12">
      <c r="C698" s="2"/>
      <c r="D698" s="7" t="s">
        <v>104</v>
      </c>
      <c r="E698" s="25">
        <f>E680+E697-F697</f>
        <v>23649091.88</v>
      </c>
      <c r="F698" s="1"/>
      <c r="G698" s="1"/>
      <c r="H698" s="1"/>
      <c r="I698" s="1"/>
      <c r="J698" s="1"/>
      <c r="K698" s="1"/>
      <c r="L698" s="1"/>
    </row>
    <row r="699" ht="13.4" spans="1:12">
      <c r="A699" s="3"/>
      <c r="B699" s="3"/>
      <c r="D699" s="1"/>
      <c r="E699" s="1"/>
      <c r="F699" s="1"/>
      <c r="G699" s="1"/>
      <c r="H699" s="1"/>
      <c r="I699" s="1"/>
      <c r="J699" s="1"/>
      <c r="K699" s="1"/>
      <c r="L699" s="1"/>
    </row>
    <row r="700" ht="21.4" spans="1:12">
      <c r="A700" s="3"/>
      <c r="B700" s="65">
        <v>43990</v>
      </c>
      <c r="C700" s="10"/>
      <c r="D700" s="10"/>
      <c r="E700" s="46"/>
      <c r="F700" s="17">
        <v>195000</v>
      </c>
      <c r="G700" s="36" t="s">
        <v>164</v>
      </c>
      <c r="H700" s="18" t="s">
        <v>537</v>
      </c>
      <c r="I700" s="56">
        <v>305</v>
      </c>
      <c r="J700" s="1"/>
      <c r="K700" s="1"/>
      <c r="L700" s="1"/>
    </row>
    <row r="701" ht="21.4" spans="1:12">
      <c r="A701" s="3"/>
      <c r="B701" s="65">
        <v>43990</v>
      </c>
      <c r="C701" s="10"/>
      <c r="D701" s="10"/>
      <c r="E701" s="53"/>
      <c r="F701" s="52">
        <v>877500</v>
      </c>
      <c r="G701" s="17" t="s">
        <v>164</v>
      </c>
      <c r="H701" s="18" t="s">
        <v>514</v>
      </c>
      <c r="I701" s="62">
        <v>304</v>
      </c>
      <c r="J701" s="1"/>
      <c r="K701" s="1"/>
      <c r="L701" s="1"/>
    </row>
    <row r="702" ht="31.75" spans="1:12">
      <c r="A702" s="3"/>
      <c r="B702" s="65">
        <v>43990</v>
      </c>
      <c r="C702" s="49"/>
      <c r="D702" s="52"/>
      <c r="E702" s="53"/>
      <c r="F702" s="52">
        <v>877500</v>
      </c>
      <c r="G702" s="17" t="s">
        <v>164</v>
      </c>
      <c r="H702" s="18" t="s">
        <v>538</v>
      </c>
      <c r="I702" s="62">
        <v>306</v>
      </c>
      <c r="J702" s="1"/>
      <c r="K702" s="1"/>
      <c r="L702" s="1"/>
    </row>
    <row r="703" ht="31.75" spans="1:12">
      <c r="A703" s="3"/>
      <c r="B703" s="65">
        <v>43990</v>
      </c>
      <c r="C703" s="49"/>
      <c r="D703" s="52"/>
      <c r="E703" s="53"/>
      <c r="F703" s="52">
        <v>13050000</v>
      </c>
      <c r="G703" s="17" t="s">
        <v>12</v>
      </c>
      <c r="H703" s="18" t="s">
        <v>539</v>
      </c>
      <c r="I703" s="62">
        <v>303</v>
      </c>
      <c r="J703" s="1"/>
      <c r="K703" s="1"/>
      <c r="L703" s="1"/>
    </row>
    <row r="704" ht="13.4" spans="2:12">
      <c r="B704" s="19"/>
      <c r="C704" s="20"/>
      <c r="D704" s="21" t="s">
        <v>103</v>
      </c>
      <c r="E704" s="22">
        <f>SUM(E700:E703)</f>
        <v>0</v>
      </c>
      <c r="F704" s="23">
        <f>SUM(F700:F703)</f>
        <v>15000000</v>
      </c>
      <c r="G704" s="24"/>
      <c r="H704" s="24"/>
      <c r="I704" s="32"/>
      <c r="J704" s="1"/>
      <c r="K704" s="1"/>
      <c r="L704" s="1"/>
    </row>
    <row r="705" ht="13.4" spans="3:12">
      <c r="C705" s="2"/>
      <c r="D705" s="7" t="s">
        <v>104</v>
      </c>
      <c r="E705" s="25">
        <f>E698+E704-F704</f>
        <v>8649091.88</v>
      </c>
      <c r="F705" s="1"/>
      <c r="G705" s="1"/>
      <c r="H705" s="1"/>
      <c r="I705" s="1"/>
      <c r="J705" s="1"/>
      <c r="K705" s="1"/>
      <c r="L705" s="1"/>
    </row>
    <row r="706" ht="13.4" spans="1:12">
      <c r="A706" s="3"/>
      <c r="B706" s="3"/>
      <c r="D706" s="1"/>
      <c r="E706" s="1"/>
      <c r="F706" s="1"/>
      <c r="G706" s="1"/>
      <c r="H706" s="1"/>
      <c r="I706" s="1"/>
      <c r="J706" s="1"/>
      <c r="K706" s="1"/>
      <c r="L706" s="1"/>
    </row>
    <row r="707" ht="20.25" customHeight="1" spans="1:12">
      <c r="A707" s="3"/>
      <c r="B707" s="65">
        <v>43991</v>
      </c>
      <c r="C707" s="10"/>
      <c r="D707" s="10"/>
      <c r="E707" s="46"/>
      <c r="F707" s="17">
        <v>2635</v>
      </c>
      <c r="G707" s="17" t="s">
        <v>203</v>
      </c>
      <c r="H707" s="18" t="s">
        <v>204</v>
      </c>
      <c r="I707" s="56">
        <v>308</v>
      </c>
      <c r="J707" s="1"/>
      <c r="K707" s="1"/>
      <c r="L707" s="1"/>
    </row>
    <row r="708" ht="42.1" spans="1:12">
      <c r="A708" s="3"/>
      <c r="B708" s="65">
        <v>43991</v>
      </c>
      <c r="C708" s="10"/>
      <c r="D708" s="10"/>
      <c r="E708" s="53"/>
      <c r="F708" s="52">
        <v>8140</v>
      </c>
      <c r="G708" s="27" t="s">
        <v>114</v>
      </c>
      <c r="H708" s="17" t="s">
        <v>540</v>
      </c>
      <c r="I708" s="62">
        <v>307</v>
      </c>
      <c r="J708" s="1"/>
      <c r="K708" s="1"/>
      <c r="L708" s="1"/>
    </row>
    <row r="709" ht="42.1" spans="1:12">
      <c r="A709" s="3"/>
      <c r="B709" s="65">
        <v>43991</v>
      </c>
      <c r="C709" s="49"/>
      <c r="D709" s="52"/>
      <c r="E709" s="53"/>
      <c r="F709" s="52">
        <v>20000</v>
      </c>
      <c r="G709" s="17" t="s">
        <v>154</v>
      </c>
      <c r="H709" s="17" t="s">
        <v>541</v>
      </c>
      <c r="I709" s="62">
        <v>309</v>
      </c>
      <c r="J709" s="1"/>
      <c r="K709" s="1"/>
      <c r="L709" s="1"/>
    </row>
    <row r="710" ht="42.1" spans="1:12">
      <c r="A710" s="3"/>
      <c r="B710" s="65">
        <v>43991</v>
      </c>
      <c r="C710" s="49"/>
      <c r="D710" s="52"/>
      <c r="E710" s="53"/>
      <c r="F710" s="52">
        <v>20000</v>
      </c>
      <c r="G710" s="17" t="s">
        <v>542</v>
      </c>
      <c r="H710" s="17" t="s">
        <v>541</v>
      </c>
      <c r="I710" s="62">
        <v>310</v>
      </c>
      <c r="J710" s="1"/>
      <c r="K710" s="1"/>
      <c r="L710" s="1"/>
    </row>
    <row r="711" ht="15.75" customHeight="1" spans="2:12">
      <c r="B711" s="19"/>
      <c r="C711" s="20"/>
      <c r="D711" s="21" t="s">
        <v>103</v>
      </c>
      <c r="E711" s="22">
        <f>SUM(E707:E710)</f>
        <v>0</v>
      </c>
      <c r="F711" s="23">
        <f>SUM(F707:F710)</f>
        <v>50775</v>
      </c>
      <c r="G711" s="24"/>
      <c r="H711" s="24"/>
      <c r="I711" s="32"/>
      <c r="J711" s="1"/>
      <c r="K711" s="1"/>
      <c r="L711" s="1"/>
    </row>
    <row r="712" ht="15" customHeight="1" spans="3:12">
      <c r="C712" s="2"/>
      <c r="D712" s="7" t="s">
        <v>104</v>
      </c>
      <c r="E712" s="25">
        <f>E705+E711-F711</f>
        <v>8598316.88</v>
      </c>
      <c r="F712" s="1"/>
      <c r="G712" s="1"/>
      <c r="H712" s="1"/>
      <c r="I712" s="1"/>
      <c r="J712" s="1"/>
      <c r="K712" s="1"/>
      <c r="L712" s="1"/>
    </row>
    <row r="713" ht="13.4" spans="1:12">
      <c r="A713" s="3"/>
      <c r="B713" s="3"/>
      <c r="D713" s="1"/>
      <c r="E713" s="1"/>
      <c r="F713" s="1"/>
      <c r="G713" s="1"/>
      <c r="H713" s="1"/>
      <c r="I713" s="1"/>
      <c r="J713" s="1"/>
      <c r="K713" s="1"/>
      <c r="L713" s="1"/>
    </row>
    <row r="714" ht="19.75" customHeight="1" spans="1:12">
      <c r="A714" s="3"/>
      <c r="B714" s="65">
        <v>43992</v>
      </c>
      <c r="C714" s="10"/>
      <c r="D714" s="10"/>
      <c r="E714" s="46"/>
      <c r="F714" s="17">
        <v>2950</v>
      </c>
      <c r="G714" s="17" t="s">
        <v>543</v>
      </c>
      <c r="H714" s="18" t="s">
        <v>544</v>
      </c>
      <c r="I714" s="56">
        <v>311</v>
      </c>
      <c r="J714" s="1"/>
      <c r="K714" s="1"/>
      <c r="L714" s="1"/>
    </row>
    <row r="715" ht="31.75" spans="1:12">
      <c r="A715" s="3"/>
      <c r="B715" s="65">
        <v>43992</v>
      </c>
      <c r="C715" s="10"/>
      <c r="D715" s="10"/>
      <c r="E715" s="53"/>
      <c r="F715" s="52">
        <v>60000</v>
      </c>
      <c r="G715" s="17" t="s">
        <v>151</v>
      </c>
      <c r="H715" s="18" t="s">
        <v>545</v>
      </c>
      <c r="I715" s="62">
        <v>313</v>
      </c>
      <c r="J715" s="1"/>
      <c r="K715" s="1"/>
      <c r="L715" s="1"/>
    </row>
    <row r="716" ht="24" customHeight="1" spans="1:12">
      <c r="A716" s="3"/>
      <c r="B716" s="65">
        <v>43992</v>
      </c>
      <c r="C716" s="49"/>
      <c r="D716" s="52"/>
      <c r="E716" s="53"/>
      <c r="F716" s="52">
        <v>60000</v>
      </c>
      <c r="G716" s="17" t="s">
        <v>151</v>
      </c>
      <c r="H716" s="18" t="s">
        <v>546</v>
      </c>
      <c r="I716" s="62">
        <v>312</v>
      </c>
      <c r="J716" s="1"/>
      <c r="K716" s="1"/>
      <c r="L716" s="1"/>
    </row>
    <row r="717" ht="13.4" spans="2:12">
      <c r="B717" s="19"/>
      <c r="C717" s="20"/>
      <c r="D717" s="21" t="s">
        <v>103</v>
      </c>
      <c r="E717" s="22">
        <f>SUM(E714:E716)</f>
        <v>0</v>
      </c>
      <c r="F717" s="23">
        <f>SUM(F714:F716)</f>
        <v>122950</v>
      </c>
      <c r="G717" s="24"/>
      <c r="H717" s="24"/>
      <c r="I717" s="32"/>
      <c r="J717" s="1"/>
      <c r="K717" s="1"/>
      <c r="L717" s="1"/>
    </row>
    <row r="718" ht="13.4" spans="3:12">
      <c r="C718" s="2"/>
      <c r="D718" s="7" t="s">
        <v>104</v>
      </c>
      <c r="E718" s="25">
        <f>E712+E717-F717</f>
        <v>8475366.88</v>
      </c>
      <c r="F718" s="1"/>
      <c r="G718" s="1"/>
      <c r="H718" s="1"/>
      <c r="I718" s="1"/>
      <c r="J718" s="1"/>
      <c r="K718" s="1"/>
      <c r="L718" s="1"/>
    </row>
    <row r="719" ht="13.4" spans="1:12">
      <c r="A719" s="3"/>
      <c r="B719" s="3"/>
      <c r="D719" s="1"/>
      <c r="E719" s="1"/>
      <c r="F719" s="1"/>
      <c r="G719" s="1"/>
      <c r="H719" s="1"/>
      <c r="I719" s="1"/>
      <c r="J719" s="1"/>
      <c r="K719" s="1"/>
      <c r="L719" s="1"/>
    </row>
    <row r="720" ht="31.75" spans="1:12">
      <c r="A720" s="3"/>
      <c r="B720" s="65">
        <v>43997</v>
      </c>
      <c r="C720" s="10" t="s">
        <v>547</v>
      </c>
      <c r="D720" s="17" t="s">
        <v>163</v>
      </c>
      <c r="E720" s="46">
        <v>375000</v>
      </c>
      <c r="F720" s="17"/>
      <c r="G720" s="17"/>
      <c r="H720" s="18"/>
      <c r="I720" s="56">
        <v>1029</v>
      </c>
      <c r="J720" s="1"/>
      <c r="K720" s="1"/>
      <c r="L720" s="1"/>
    </row>
    <row r="721" ht="13.4" spans="2:12">
      <c r="B721" s="19"/>
      <c r="C721" s="20"/>
      <c r="D721" s="21" t="s">
        <v>103</v>
      </c>
      <c r="E721" s="22">
        <f>SUM(E720:E720)</f>
        <v>375000</v>
      </c>
      <c r="F721" s="23">
        <f>SUM(F720:F720)</f>
        <v>0</v>
      </c>
      <c r="G721" s="24"/>
      <c r="H721" s="24"/>
      <c r="I721" s="32"/>
      <c r="J721" s="1"/>
      <c r="K721" s="1"/>
      <c r="L721" s="1"/>
    </row>
    <row r="722" ht="13.4" spans="3:12">
      <c r="C722" s="2"/>
      <c r="D722" s="7" t="s">
        <v>104</v>
      </c>
      <c r="E722" s="25">
        <f>E718+E721-F721</f>
        <v>8850366.88</v>
      </c>
      <c r="F722" s="1"/>
      <c r="G722" s="1"/>
      <c r="H722" s="1"/>
      <c r="I722" s="1"/>
      <c r="J722" s="1"/>
      <c r="K722" s="1"/>
      <c r="L722" s="1"/>
    </row>
    <row r="723" ht="13.4" spans="1:12">
      <c r="A723" s="3"/>
      <c r="B723" s="3"/>
      <c r="D723" s="1"/>
      <c r="E723" s="1"/>
      <c r="F723" s="1"/>
      <c r="G723" s="1"/>
      <c r="H723" s="1"/>
      <c r="I723" s="1"/>
      <c r="J723" s="1"/>
      <c r="K723" s="1"/>
      <c r="L723" s="1"/>
    </row>
    <row r="724" ht="30.25" customHeight="1" spans="1:12">
      <c r="A724" s="3"/>
      <c r="B724" s="65">
        <v>43998</v>
      </c>
      <c r="C724" s="10" t="s">
        <v>548</v>
      </c>
      <c r="D724" s="10" t="s">
        <v>122</v>
      </c>
      <c r="E724" s="46">
        <v>115000</v>
      </c>
      <c r="F724" s="17"/>
      <c r="G724" s="17"/>
      <c r="H724" s="18"/>
      <c r="I724" s="56">
        <v>829</v>
      </c>
      <c r="J724" s="1"/>
      <c r="K724" s="1"/>
      <c r="L724" s="1"/>
    </row>
    <row r="725" ht="21.4" spans="1:12">
      <c r="A725" s="3"/>
      <c r="B725" s="65">
        <v>43998</v>
      </c>
      <c r="C725" s="10"/>
      <c r="D725" s="10"/>
      <c r="E725" s="53"/>
      <c r="F725" s="52">
        <v>375000</v>
      </c>
      <c r="G725" s="17" t="s">
        <v>549</v>
      </c>
      <c r="H725" s="18" t="s">
        <v>550</v>
      </c>
      <c r="I725" s="62">
        <v>314</v>
      </c>
      <c r="J725" s="1"/>
      <c r="K725" s="1"/>
      <c r="L725" s="1"/>
    </row>
    <row r="726" ht="13.4" spans="2:12">
      <c r="B726" s="19"/>
      <c r="C726" s="20"/>
      <c r="D726" s="21" t="s">
        <v>103</v>
      </c>
      <c r="E726" s="22">
        <f>SUM(E724:E725)</f>
        <v>115000</v>
      </c>
      <c r="F726" s="23">
        <f>SUM(F724:F725)</f>
        <v>375000</v>
      </c>
      <c r="G726" s="24"/>
      <c r="H726" s="24"/>
      <c r="I726" s="32"/>
      <c r="J726" s="1"/>
      <c r="K726" s="1"/>
      <c r="L726" s="1"/>
    </row>
    <row r="727" ht="13.4" spans="3:12">
      <c r="C727" s="2"/>
      <c r="D727" s="7" t="s">
        <v>104</v>
      </c>
      <c r="E727" s="25">
        <f>E722+E726-F726</f>
        <v>8590366.88</v>
      </c>
      <c r="F727" s="1"/>
      <c r="G727" s="1"/>
      <c r="H727" s="1"/>
      <c r="I727" s="1"/>
      <c r="J727" s="1"/>
      <c r="K727" s="1"/>
      <c r="L727" s="1"/>
    </row>
    <row r="728" ht="13.4" spans="1:12">
      <c r="A728" s="3"/>
      <c r="B728" s="3"/>
      <c r="D728" s="1"/>
      <c r="E728" s="1"/>
      <c r="F728" s="1"/>
      <c r="G728" s="1"/>
      <c r="H728" s="1"/>
      <c r="I728" s="1"/>
      <c r="J728" s="1"/>
      <c r="K728" s="1"/>
      <c r="L728" s="1"/>
    </row>
    <row r="729" ht="30.65" customHeight="1" spans="1:12">
      <c r="A729" s="3"/>
      <c r="B729" s="65">
        <v>44000</v>
      </c>
      <c r="C729" s="10" t="s">
        <v>551</v>
      </c>
      <c r="D729" s="10" t="s">
        <v>106</v>
      </c>
      <c r="E729" s="46">
        <v>200000</v>
      </c>
      <c r="F729" s="17"/>
      <c r="G729" s="17"/>
      <c r="H729" s="18"/>
      <c r="I729" s="56">
        <v>38940</v>
      </c>
      <c r="J729" s="1"/>
      <c r="K729" s="1"/>
      <c r="L729" s="1"/>
    </row>
    <row r="730" ht="30.25" customHeight="1" spans="1:12">
      <c r="A730" s="3"/>
      <c r="B730" s="65">
        <v>44000</v>
      </c>
      <c r="C730" s="10"/>
      <c r="D730" s="10"/>
      <c r="E730" s="53"/>
      <c r="F730" s="52">
        <v>500</v>
      </c>
      <c r="G730" s="36" t="s">
        <v>386</v>
      </c>
      <c r="H730" s="18" t="s">
        <v>552</v>
      </c>
      <c r="I730" s="62">
        <v>316</v>
      </c>
      <c r="J730" s="1"/>
      <c r="K730" s="1"/>
      <c r="L730" s="1"/>
    </row>
    <row r="731" ht="25.9" customHeight="1" spans="1:12">
      <c r="A731" s="3"/>
      <c r="B731" s="65">
        <v>44000</v>
      </c>
      <c r="C731" s="49"/>
      <c r="D731" s="52"/>
      <c r="E731" s="53"/>
      <c r="F731" s="52">
        <v>26555.7</v>
      </c>
      <c r="G731" s="33" t="s">
        <v>173</v>
      </c>
      <c r="H731" s="34" t="s">
        <v>553</v>
      </c>
      <c r="I731" s="62">
        <v>315</v>
      </c>
      <c r="J731" s="1"/>
      <c r="K731" s="1"/>
      <c r="L731" s="1"/>
    </row>
    <row r="732" ht="73.1" spans="1:12">
      <c r="A732" s="3"/>
      <c r="B732" s="65">
        <v>44000</v>
      </c>
      <c r="C732" s="49"/>
      <c r="D732" s="52"/>
      <c r="E732" s="53"/>
      <c r="F732" s="52">
        <v>769073.41</v>
      </c>
      <c r="G732" s="17" t="s">
        <v>12</v>
      </c>
      <c r="H732" s="18" t="s">
        <v>554</v>
      </c>
      <c r="I732" s="62">
        <v>320</v>
      </c>
      <c r="J732" s="1"/>
      <c r="K732" s="1"/>
      <c r="L732" s="1"/>
    </row>
    <row r="733" ht="13.4" spans="2:12">
      <c r="B733" s="19"/>
      <c r="C733" s="20"/>
      <c r="D733" s="21" t="s">
        <v>103</v>
      </c>
      <c r="E733" s="22">
        <f>SUM(E729:E732)</f>
        <v>200000</v>
      </c>
      <c r="F733" s="23">
        <f>SUM(F729:F732)</f>
        <v>796129.11</v>
      </c>
      <c r="G733" s="24"/>
      <c r="H733" s="24"/>
      <c r="I733" s="32"/>
      <c r="J733" s="1"/>
      <c r="K733" s="1"/>
      <c r="L733" s="1"/>
    </row>
    <row r="734" ht="13.4" spans="3:12">
      <c r="C734" s="2"/>
      <c r="D734" s="7" t="s">
        <v>104</v>
      </c>
      <c r="E734" s="25">
        <f>E727+E733-F733</f>
        <v>7994237.77</v>
      </c>
      <c r="F734" s="1"/>
      <c r="G734" s="1"/>
      <c r="H734" s="1"/>
      <c r="I734" s="1"/>
      <c r="J734" s="1"/>
      <c r="K734" s="1"/>
      <c r="L734" s="1"/>
    </row>
    <row r="735" ht="13.4" spans="1:12">
      <c r="A735" s="3"/>
      <c r="B735" s="3"/>
      <c r="D735" s="1"/>
      <c r="E735" s="1"/>
      <c r="F735" s="1"/>
      <c r="G735" s="1"/>
      <c r="H735" s="1"/>
      <c r="I735" s="1"/>
      <c r="J735" s="1"/>
      <c r="K735" s="1"/>
      <c r="L735" s="1"/>
    </row>
    <row r="736" ht="31.75" spans="1:12">
      <c r="A736" s="3"/>
      <c r="B736" s="65">
        <v>44001</v>
      </c>
      <c r="C736" s="10"/>
      <c r="D736" s="10"/>
      <c r="E736" s="46"/>
      <c r="F736" s="17">
        <v>1000</v>
      </c>
      <c r="G736" s="17" t="s">
        <v>319</v>
      </c>
      <c r="H736" s="18" t="s">
        <v>555</v>
      </c>
      <c r="I736" s="56">
        <v>318</v>
      </c>
      <c r="J736" s="1"/>
      <c r="K736" s="1"/>
      <c r="L736" s="1"/>
    </row>
    <row r="737" ht="42.1" spans="1:12">
      <c r="A737" s="3"/>
      <c r="B737" s="65">
        <v>44001</v>
      </c>
      <c r="C737" s="10"/>
      <c r="D737" s="10"/>
      <c r="E737" s="53"/>
      <c r="F737" s="52">
        <v>1000</v>
      </c>
      <c r="G737" s="17" t="s">
        <v>319</v>
      </c>
      <c r="H737" s="18" t="s">
        <v>556</v>
      </c>
      <c r="I737" s="62">
        <v>317</v>
      </c>
      <c r="J737" s="1"/>
      <c r="K737" s="1"/>
      <c r="L737" s="1"/>
    </row>
    <row r="738" ht="42.1" spans="1:12">
      <c r="A738" s="3"/>
      <c r="B738" s="65">
        <v>44001</v>
      </c>
      <c r="C738" s="10"/>
      <c r="D738" s="10"/>
      <c r="E738" s="53"/>
      <c r="F738" s="52">
        <v>2845</v>
      </c>
      <c r="G738" s="17" t="s">
        <v>319</v>
      </c>
      <c r="H738" s="18" t="s">
        <v>557</v>
      </c>
      <c r="I738" s="62">
        <v>319</v>
      </c>
      <c r="J738" s="1"/>
      <c r="K738" s="1"/>
      <c r="L738" s="1"/>
    </row>
    <row r="739" ht="28" customHeight="1" spans="1:12">
      <c r="A739" s="3"/>
      <c r="B739" s="65">
        <v>44001</v>
      </c>
      <c r="C739" s="10"/>
      <c r="D739" s="10"/>
      <c r="E739" s="53"/>
      <c r="F739" s="52">
        <v>3882</v>
      </c>
      <c r="G739" s="36" t="s">
        <v>164</v>
      </c>
      <c r="H739" s="17" t="s">
        <v>558</v>
      </c>
      <c r="I739" s="62">
        <v>325</v>
      </c>
      <c r="J739" s="1"/>
      <c r="K739" s="1"/>
      <c r="L739" s="1"/>
    </row>
    <row r="740" ht="31.75" spans="1:12">
      <c r="A740" s="3"/>
      <c r="B740" s="65">
        <v>44001</v>
      </c>
      <c r="C740" s="10"/>
      <c r="D740" s="10"/>
      <c r="E740" s="53"/>
      <c r="F740" s="52">
        <v>5367</v>
      </c>
      <c r="G740" s="36" t="s">
        <v>164</v>
      </c>
      <c r="H740" s="18" t="s">
        <v>559</v>
      </c>
      <c r="I740" s="62">
        <v>326</v>
      </c>
      <c r="J740" s="1"/>
      <c r="K740" s="1"/>
      <c r="L740" s="1"/>
    </row>
    <row r="741" ht="31.75" spans="1:12">
      <c r="A741" s="3"/>
      <c r="B741" s="65">
        <v>44001</v>
      </c>
      <c r="C741" s="10"/>
      <c r="D741" s="10"/>
      <c r="E741" s="53"/>
      <c r="F741" s="52">
        <v>6507</v>
      </c>
      <c r="G741" s="36" t="s">
        <v>164</v>
      </c>
      <c r="H741" s="18" t="s">
        <v>560</v>
      </c>
      <c r="I741" s="62">
        <v>324</v>
      </c>
      <c r="J741" s="1"/>
      <c r="K741" s="1"/>
      <c r="L741" s="1"/>
    </row>
    <row r="742" ht="31.75" spans="1:12">
      <c r="A742" s="3"/>
      <c r="B742" s="65">
        <v>44001</v>
      </c>
      <c r="C742" s="10"/>
      <c r="D742" s="10"/>
      <c r="E742" s="53"/>
      <c r="F742" s="52">
        <v>7052</v>
      </c>
      <c r="G742" s="66" t="s">
        <v>164</v>
      </c>
      <c r="H742" s="67" t="s">
        <v>561</v>
      </c>
      <c r="I742" s="62">
        <v>327</v>
      </c>
      <c r="J742" s="1"/>
      <c r="K742" s="1"/>
      <c r="L742" s="1"/>
    </row>
    <row r="743" ht="21.4" spans="1:12">
      <c r="A743" s="3"/>
      <c r="B743" s="65">
        <v>44001</v>
      </c>
      <c r="C743" s="10"/>
      <c r="D743" s="10"/>
      <c r="E743" s="53"/>
      <c r="F743" s="52">
        <v>30704</v>
      </c>
      <c r="G743" s="17" t="s">
        <v>164</v>
      </c>
      <c r="H743" s="18" t="s">
        <v>514</v>
      </c>
      <c r="I743" s="62">
        <v>321</v>
      </c>
      <c r="J743" s="1"/>
      <c r="K743" s="1"/>
      <c r="L743" s="1"/>
    </row>
    <row r="744" ht="21.4" spans="1:12">
      <c r="A744" s="3"/>
      <c r="B744" s="65">
        <v>44001</v>
      </c>
      <c r="C744" s="10"/>
      <c r="D744" s="10"/>
      <c r="E744" s="53"/>
      <c r="F744" s="52">
        <v>30704</v>
      </c>
      <c r="G744" s="36" t="s">
        <v>164</v>
      </c>
      <c r="H744" s="18" t="s">
        <v>537</v>
      </c>
      <c r="I744" s="62">
        <v>322</v>
      </c>
      <c r="J744" s="1"/>
      <c r="K744" s="1"/>
      <c r="L744" s="1"/>
    </row>
    <row r="745" ht="31.75" spans="1:12">
      <c r="A745" s="3"/>
      <c r="B745" s="65">
        <v>44001</v>
      </c>
      <c r="C745" s="10"/>
      <c r="D745" s="10"/>
      <c r="E745" s="53"/>
      <c r="F745" s="52">
        <v>30704</v>
      </c>
      <c r="G745" s="17" t="s">
        <v>164</v>
      </c>
      <c r="H745" s="18" t="s">
        <v>538</v>
      </c>
      <c r="I745" s="62">
        <v>323</v>
      </c>
      <c r="J745" s="1"/>
      <c r="K745" s="1"/>
      <c r="L745" s="1"/>
    </row>
    <row r="746" ht="21.4" spans="1:12">
      <c r="A746" s="3"/>
      <c r="B746" s="65">
        <v>44001</v>
      </c>
      <c r="C746" s="10"/>
      <c r="D746" s="10"/>
      <c r="E746" s="53"/>
      <c r="F746" s="52">
        <v>13793.2</v>
      </c>
      <c r="G746" s="36" t="s">
        <v>403</v>
      </c>
      <c r="H746" s="37" t="s">
        <v>562</v>
      </c>
      <c r="I746" s="62">
        <v>320</v>
      </c>
      <c r="J746" s="1"/>
      <c r="K746" s="1"/>
      <c r="L746" s="1"/>
    </row>
    <row r="747" ht="41.5" customHeight="1" spans="1:12">
      <c r="A747" s="3"/>
      <c r="B747" s="65">
        <v>44001</v>
      </c>
      <c r="C747" s="49"/>
      <c r="D747" s="52"/>
      <c r="E747" s="53"/>
      <c r="F747" s="52">
        <v>98000</v>
      </c>
      <c r="G747" s="17" t="s">
        <v>12</v>
      </c>
      <c r="H747" s="18" t="s">
        <v>563</v>
      </c>
      <c r="I747" s="62">
        <v>329</v>
      </c>
      <c r="J747" s="1"/>
      <c r="K747" s="1"/>
      <c r="L747" s="1"/>
    </row>
    <row r="748" ht="31.75" spans="1:12">
      <c r="A748" s="3"/>
      <c r="B748" s="65">
        <v>44001</v>
      </c>
      <c r="C748" s="49"/>
      <c r="D748" s="52"/>
      <c r="E748" s="53"/>
      <c r="F748" s="52">
        <v>354023.6</v>
      </c>
      <c r="G748" s="17" t="s">
        <v>12</v>
      </c>
      <c r="H748" s="18" t="s">
        <v>564</v>
      </c>
      <c r="I748" s="62">
        <v>328</v>
      </c>
      <c r="J748" s="1"/>
      <c r="K748" s="1"/>
      <c r="L748" s="1"/>
    </row>
    <row r="749" ht="13.4" spans="2:12">
      <c r="B749" s="19"/>
      <c r="C749" s="20"/>
      <c r="D749" s="21" t="s">
        <v>103</v>
      </c>
      <c r="E749" s="22">
        <f>SUM(E736:E748)</f>
        <v>0</v>
      </c>
      <c r="F749" s="23">
        <f>SUM(F736:F748)</f>
        <v>585581.8</v>
      </c>
      <c r="G749" s="36"/>
      <c r="H749" s="18"/>
      <c r="I749" s="32"/>
      <c r="J749" s="1"/>
      <c r="K749" s="1"/>
      <c r="L749" s="1"/>
    </row>
    <row r="750" ht="13.4" spans="3:12">
      <c r="C750" s="2"/>
      <c r="D750" s="7" t="s">
        <v>104</v>
      </c>
      <c r="E750" s="25">
        <f>E734+E749-F749</f>
        <v>7408655.97</v>
      </c>
      <c r="F750" s="1"/>
      <c r="G750" s="1"/>
      <c r="H750" s="1"/>
      <c r="I750" s="1"/>
      <c r="J750" s="1"/>
      <c r="K750" s="1"/>
      <c r="L750" s="1"/>
    </row>
    <row r="751" ht="13.4" spans="1:12">
      <c r="A751" s="3"/>
      <c r="B751" s="3"/>
      <c r="D751" s="1"/>
      <c r="E751" s="1"/>
      <c r="F751" s="1"/>
      <c r="G751" s="1"/>
      <c r="H751" s="1"/>
      <c r="I751" s="1"/>
      <c r="J751" s="1"/>
      <c r="K751" s="1"/>
      <c r="L751" s="1"/>
    </row>
    <row r="752" ht="46.9" customHeight="1" spans="1:12">
      <c r="A752" s="3"/>
      <c r="B752" s="65">
        <v>44004</v>
      </c>
      <c r="C752" s="10" t="s">
        <v>565</v>
      </c>
      <c r="D752" s="10" t="s">
        <v>566</v>
      </c>
      <c r="E752" s="46">
        <v>171000</v>
      </c>
      <c r="F752" s="17"/>
      <c r="G752" s="17"/>
      <c r="H752" s="18"/>
      <c r="I752" s="56">
        <v>304</v>
      </c>
      <c r="J752" s="1"/>
      <c r="K752" s="1"/>
      <c r="L752" s="1"/>
    </row>
    <row r="753" ht="21.4" spans="1:12">
      <c r="A753" s="3"/>
      <c r="B753" s="65">
        <v>44004</v>
      </c>
      <c r="C753" s="10"/>
      <c r="D753" s="10"/>
      <c r="E753" s="53"/>
      <c r="F753" s="17">
        <v>500</v>
      </c>
      <c r="G753" s="17" t="s">
        <v>12</v>
      </c>
      <c r="H753" s="18" t="s">
        <v>567</v>
      </c>
      <c r="I753" s="56">
        <v>2542248</v>
      </c>
      <c r="J753" s="1"/>
      <c r="K753" s="1"/>
      <c r="L753" s="1"/>
    </row>
    <row r="754" ht="27.65" customHeight="1" spans="1:12">
      <c r="A754" s="3"/>
      <c r="B754" s="65">
        <v>44004</v>
      </c>
      <c r="C754" s="10"/>
      <c r="D754" s="10"/>
      <c r="E754" s="53"/>
      <c r="F754" s="52">
        <v>6825.58</v>
      </c>
      <c r="G754" s="17" t="s">
        <v>130</v>
      </c>
      <c r="H754" s="29" t="s">
        <v>131</v>
      </c>
      <c r="I754" s="62">
        <v>331</v>
      </c>
      <c r="J754" s="1"/>
      <c r="K754" s="1"/>
      <c r="L754" s="1"/>
    </row>
    <row r="755" ht="19.75" customHeight="1" spans="1:12">
      <c r="A755" s="3"/>
      <c r="B755" s="65">
        <v>44004</v>
      </c>
      <c r="C755" s="10"/>
      <c r="D755" s="10"/>
      <c r="E755" s="53"/>
      <c r="F755" s="52">
        <v>7750</v>
      </c>
      <c r="G755" s="17" t="s">
        <v>168</v>
      </c>
      <c r="H755" s="18" t="s">
        <v>169</v>
      </c>
      <c r="I755" s="62">
        <v>333</v>
      </c>
      <c r="J755" s="1"/>
      <c r="K755" s="1"/>
      <c r="L755" s="1"/>
    </row>
    <row r="756" ht="25.9" customHeight="1" spans="1:12">
      <c r="A756" s="3"/>
      <c r="B756" s="65">
        <v>44004</v>
      </c>
      <c r="C756" s="10"/>
      <c r="D756" s="10"/>
      <c r="E756" s="53"/>
      <c r="F756" s="52">
        <v>34184.41</v>
      </c>
      <c r="G756" s="17" t="s">
        <v>130</v>
      </c>
      <c r="H756" s="18" t="s">
        <v>136</v>
      </c>
      <c r="I756" s="62">
        <v>332</v>
      </c>
      <c r="J756" s="1"/>
      <c r="K756" s="1"/>
      <c r="L756" s="1"/>
    </row>
    <row r="757" ht="25.4" customHeight="1" spans="1:12">
      <c r="A757" s="3"/>
      <c r="B757" s="65">
        <v>44004</v>
      </c>
      <c r="C757" s="49"/>
      <c r="D757" s="52"/>
      <c r="E757" s="53"/>
      <c r="F757" s="52">
        <v>1400000</v>
      </c>
      <c r="G757" s="17" t="s">
        <v>12</v>
      </c>
      <c r="H757" s="18" t="s">
        <v>568</v>
      </c>
      <c r="I757" s="62">
        <v>334</v>
      </c>
      <c r="J757" s="1"/>
      <c r="K757" s="1"/>
      <c r="L757" s="1"/>
    </row>
    <row r="758" ht="13.4" spans="2:12">
      <c r="B758" s="19"/>
      <c r="C758" s="20"/>
      <c r="D758" s="21" t="s">
        <v>103</v>
      </c>
      <c r="E758" s="22">
        <f>SUM(E752:E757)</f>
        <v>171000</v>
      </c>
      <c r="F758" s="23">
        <f>SUM(F752:F757)</f>
        <v>1449259.99</v>
      </c>
      <c r="G758" s="24"/>
      <c r="H758" s="24"/>
      <c r="I758" s="32"/>
      <c r="J758" s="1"/>
      <c r="K758" s="1"/>
      <c r="L758" s="1"/>
    </row>
    <row r="759" ht="13.4" spans="3:12">
      <c r="C759" s="2"/>
      <c r="D759" s="7" t="s">
        <v>104</v>
      </c>
      <c r="E759" s="25">
        <f>E750+E758-F758</f>
        <v>6130395.98</v>
      </c>
      <c r="F759" s="1"/>
      <c r="G759" s="1"/>
      <c r="H759" s="1"/>
      <c r="I759" s="1"/>
      <c r="J759" s="1"/>
      <c r="K759" s="1"/>
      <c r="L759" s="1"/>
    </row>
    <row r="760" ht="13.4" spans="1:12">
      <c r="A760" s="3"/>
      <c r="B760" s="3"/>
      <c r="D760" s="1"/>
      <c r="E760" s="1"/>
      <c r="F760" s="1"/>
      <c r="G760" s="1"/>
      <c r="H760" s="1"/>
      <c r="I760" s="1"/>
      <c r="J760" s="1"/>
      <c r="K760" s="1"/>
      <c r="L760" s="1"/>
    </row>
    <row r="761" ht="35.25" customHeight="1" spans="1:12">
      <c r="A761" s="3"/>
      <c r="B761" s="65">
        <v>44005</v>
      </c>
      <c r="C761" s="10" t="s">
        <v>569</v>
      </c>
      <c r="D761" s="11" t="s">
        <v>129</v>
      </c>
      <c r="E761" s="46">
        <v>225000</v>
      </c>
      <c r="F761" s="17"/>
      <c r="G761" s="11"/>
      <c r="H761" s="17"/>
      <c r="I761" s="56">
        <v>477</v>
      </c>
      <c r="J761" s="1"/>
      <c r="K761" s="1"/>
      <c r="L761" s="1"/>
    </row>
    <row r="762" ht="24.65" customHeight="1" spans="1:12">
      <c r="A762" s="3"/>
      <c r="B762" s="65">
        <v>44005</v>
      </c>
      <c r="C762" s="10"/>
      <c r="D762" s="10"/>
      <c r="E762" s="53"/>
      <c r="F762" s="17">
        <v>5220</v>
      </c>
      <c r="G762" s="11" t="s">
        <v>570</v>
      </c>
      <c r="H762" s="17" t="s">
        <v>571</v>
      </c>
      <c r="I762" s="62">
        <v>336</v>
      </c>
      <c r="J762" s="1"/>
      <c r="K762" s="1"/>
      <c r="L762" s="1"/>
    </row>
    <row r="763" ht="35.15" customHeight="1" spans="1:12">
      <c r="A763" s="3"/>
      <c r="B763" s="65">
        <v>44005</v>
      </c>
      <c r="C763" s="10"/>
      <c r="D763" s="10"/>
      <c r="E763" s="53"/>
      <c r="F763" s="52">
        <v>22000</v>
      </c>
      <c r="G763" s="17" t="s">
        <v>154</v>
      </c>
      <c r="H763" s="17" t="s">
        <v>572</v>
      </c>
      <c r="I763" s="62">
        <v>337</v>
      </c>
      <c r="J763" s="1"/>
      <c r="K763" s="1"/>
      <c r="L763" s="1"/>
    </row>
    <row r="764" ht="37.75" customHeight="1" spans="1:12">
      <c r="A764" s="3"/>
      <c r="B764" s="65">
        <v>44005</v>
      </c>
      <c r="C764" s="49"/>
      <c r="D764" s="52"/>
      <c r="E764" s="53"/>
      <c r="F764" s="52">
        <v>28000</v>
      </c>
      <c r="G764" s="17" t="s">
        <v>542</v>
      </c>
      <c r="H764" s="17" t="s">
        <v>572</v>
      </c>
      <c r="I764" s="62">
        <v>338</v>
      </c>
      <c r="J764" s="1"/>
      <c r="K764" s="1"/>
      <c r="L764" s="1"/>
    </row>
    <row r="765" ht="28" customHeight="1" spans="1:12">
      <c r="A765" s="3"/>
      <c r="B765" s="65">
        <v>44005</v>
      </c>
      <c r="C765" s="49"/>
      <c r="D765" s="52"/>
      <c r="E765" s="53"/>
      <c r="F765" s="52">
        <v>209195</v>
      </c>
      <c r="G765" s="17" t="s">
        <v>164</v>
      </c>
      <c r="H765" s="18" t="s">
        <v>538</v>
      </c>
      <c r="I765" s="62">
        <v>335</v>
      </c>
      <c r="J765" s="1"/>
      <c r="K765" s="1"/>
      <c r="L765" s="1"/>
    </row>
    <row r="766" ht="19" customHeight="1" spans="2:12">
      <c r="B766" s="19"/>
      <c r="C766" s="20"/>
      <c r="D766" s="21" t="s">
        <v>103</v>
      </c>
      <c r="E766" s="22">
        <f>SUM(E761:E765)</f>
        <v>225000</v>
      </c>
      <c r="F766" s="23">
        <f>SUM(F761:F765)</f>
        <v>264415</v>
      </c>
      <c r="G766" s="24"/>
      <c r="H766" s="24"/>
      <c r="I766" s="32"/>
      <c r="J766" s="1"/>
      <c r="K766" s="1"/>
      <c r="L766" s="1"/>
    </row>
    <row r="767" ht="13.4" spans="3:12">
      <c r="C767" s="2"/>
      <c r="D767" s="7" t="s">
        <v>104</v>
      </c>
      <c r="E767" s="25">
        <f>E759+E766-F766</f>
        <v>6090980.98</v>
      </c>
      <c r="F767" s="1"/>
      <c r="G767" s="1"/>
      <c r="H767" s="1"/>
      <c r="I767" s="1"/>
      <c r="J767" s="1"/>
      <c r="K767" s="1"/>
      <c r="L767" s="1"/>
    </row>
    <row r="768" ht="13.4" spans="1:12">
      <c r="A768" s="3"/>
      <c r="B768" s="3"/>
      <c r="D768" s="1"/>
      <c r="E768" s="1"/>
      <c r="F768" s="1"/>
      <c r="G768" s="1"/>
      <c r="H768" s="1"/>
      <c r="I768" s="1"/>
      <c r="J768" s="1"/>
      <c r="K768" s="1"/>
      <c r="L768" s="1"/>
    </row>
    <row r="769" ht="37" customHeight="1" spans="1:12">
      <c r="A769" s="3"/>
      <c r="B769" s="65">
        <v>44007</v>
      </c>
      <c r="C769" s="10" t="s">
        <v>573</v>
      </c>
      <c r="D769" s="11" t="s">
        <v>549</v>
      </c>
      <c r="E769" s="46">
        <v>98000</v>
      </c>
      <c r="F769" s="17"/>
      <c r="G769" s="11"/>
      <c r="H769" s="17"/>
      <c r="I769" s="56">
        <v>64</v>
      </c>
      <c r="J769" s="1"/>
      <c r="K769" s="1"/>
      <c r="L769" s="1"/>
    </row>
    <row r="770" ht="23.15" customHeight="1" spans="1:12">
      <c r="A770" s="3"/>
      <c r="B770" s="65">
        <v>44007</v>
      </c>
      <c r="C770" s="10"/>
      <c r="D770" s="10"/>
      <c r="E770" s="53"/>
      <c r="F770" s="17">
        <v>4280</v>
      </c>
      <c r="G770" s="17" t="s">
        <v>203</v>
      </c>
      <c r="H770" s="18" t="s">
        <v>574</v>
      </c>
      <c r="I770" s="62">
        <v>340</v>
      </c>
      <c r="J770" s="1"/>
      <c r="K770" s="1"/>
      <c r="L770" s="1"/>
    </row>
    <row r="771" ht="24" customHeight="1" spans="1:12">
      <c r="A771" s="3"/>
      <c r="B771" s="65">
        <v>44007</v>
      </c>
      <c r="C771" s="10"/>
      <c r="D771" s="10"/>
      <c r="E771" s="53"/>
      <c r="F771" s="52">
        <v>22231.16</v>
      </c>
      <c r="G771" s="17" t="s">
        <v>158</v>
      </c>
      <c r="H771" s="18" t="s">
        <v>575</v>
      </c>
      <c r="I771" s="62">
        <v>339</v>
      </c>
      <c r="J771" s="1"/>
      <c r="K771" s="1"/>
      <c r="L771" s="1"/>
    </row>
    <row r="772" ht="24.65" customHeight="1" spans="1:12">
      <c r="A772" s="3"/>
      <c r="B772" s="65">
        <v>44007</v>
      </c>
      <c r="C772" s="49"/>
      <c r="D772" s="52"/>
      <c r="E772" s="53"/>
      <c r="F772" s="52">
        <v>148770</v>
      </c>
      <c r="G772" s="17" t="s">
        <v>12</v>
      </c>
      <c r="H772" s="18" t="s">
        <v>576</v>
      </c>
      <c r="I772" s="62">
        <v>341</v>
      </c>
      <c r="J772" s="1"/>
      <c r="K772" s="1"/>
      <c r="L772" s="1"/>
    </row>
    <row r="773" ht="13.4" spans="2:12">
      <c r="B773" s="19"/>
      <c r="C773" s="20"/>
      <c r="D773" s="21" t="s">
        <v>103</v>
      </c>
      <c r="E773" s="22">
        <f>SUM(E769:E772)</f>
        <v>98000</v>
      </c>
      <c r="F773" s="23">
        <f>SUM(F769:F772)</f>
        <v>175281.16</v>
      </c>
      <c r="G773" s="24"/>
      <c r="H773" s="24"/>
      <c r="I773" s="32"/>
      <c r="J773" s="1"/>
      <c r="K773" s="1"/>
      <c r="L773" s="1"/>
    </row>
    <row r="774" ht="13.4" spans="3:12">
      <c r="C774" s="2"/>
      <c r="D774" s="7" t="s">
        <v>104</v>
      </c>
      <c r="E774" s="25">
        <f>E767+E773-F773</f>
        <v>6013699.82</v>
      </c>
      <c r="F774" s="1"/>
      <c r="G774" s="1"/>
      <c r="H774" s="1"/>
      <c r="I774" s="1"/>
      <c r="J774" s="1"/>
      <c r="K774" s="1"/>
      <c r="L774" s="1"/>
    </row>
    <row r="775" ht="15.75" customHeight="1" spans="1:12">
      <c r="A775" s="3"/>
      <c r="B775" s="3"/>
      <c r="D775" s="1"/>
      <c r="E775" s="1"/>
      <c r="F775" s="1"/>
      <c r="G775" s="1"/>
      <c r="H775" s="1"/>
      <c r="I775" s="1"/>
      <c r="J775" s="1"/>
      <c r="K775" s="1"/>
      <c r="L775" s="1"/>
    </row>
    <row r="776" ht="31.75" spans="1:12">
      <c r="A776" s="3"/>
      <c r="B776" s="65">
        <v>44008</v>
      </c>
      <c r="C776" s="10"/>
      <c r="D776" s="11"/>
      <c r="E776" s="46"/>
      <c r="F776" s="17">
        <v>22230</v>
      </c>
      <c r="G776" s="36" t="s">
        <v>164</v>
      </c>
      <c r="H776" s="18" t="s">
        <v>577</v>
      </c>
      <c r="I776" s="56">
        <v>342</v>
      </c>
      <c r="J776" s="1"/>
      <c r="K776" s="1"/>
      <c r="L776" s="1"/>
    </row>
    <row r="777" ht="13.4" spans="2:12">
      <c r="B777" s="19"/>
      <c r="C777" s="20"/>
      <c r="D777" s="21" t="s">
        <v>103</v>
      </c>
      <c r="E777" s="22">
        <f>SUM(E776:E776)</f>
        <v>0</v>
      </c>
      <c r="F777" s="23">
        <f>SUM(F776:F776)</f>
        <v>22230</v>
      </c>
      <c r="G777" s="24"/>
      <c r="H777" s="24"/>
      <c r="I777" s="32"/>
      <c r="J777" s="1"/>
      <c r="K777" s="1"/>
      <c r="L777" s="1"/>
    </row>
    <row r="778" ht="13.4" spans="3:12">
      <c r="C778" s="2"/>
      <c r="D778" s="7" t="s">
        <v>104</v>
      </c>
      <c r="E778" s="25">
        <f>E774+E777-F777</f>
        <v>5991469.82</v>
      </c>
      <c r="F778" s="1"/>
      <c r="G778" s="1"/>
      <c r="H778" s="1"/>
      <c r="I778" s="1"/>
      <c r="J778" s="1"/>
      <c r="K778" s="1"/>
      <c r="L778" s="1"/>
    </row>
    <row r="779" ht="16.15" customHeight="1" spans="1:12">
      <c r="A779" s="3"/>
      <c r="B779" s="3"/>
      <c r="D779" s="1"/>
      <c r="E779" s="1"/>
      <c r="F779" s="1"/>
      <c r="G779" s="1"/>
      <c r="H779" s="1"/>
      <c r="I779" s="1"/>
      <c r="J779" s="1"/>
      <c r="K779" s="1"/>
      <c r="L779" s="1"/>
    </row>
    <row r="780" ht="21" customHeight="1" spans="1:12">
      <c r="A780" s="3"/>
      <c r="B780" s="65">
        <v>44011</v>
      </c>
      <c r="C780" s="10"/>
      <c r="D780" s="11"/>
      <c r="E780" s="46"/>
      <c r="F780" s="17">
        <v>6400</v>
      </c>
      <c r="G780" s="17" t="s">
        <v>137</v>
      </c>
      <c r="H780" s="17" t="s">
        <v>578</v>
      </c>
      <c r="I780" s="56">
        <v>345</v>
      </c>
      <c r="J780" s="1"/>
      <c r="K780" s="1"/>
      <c r="L780" s="1"/>
    </row>
    <row r="781" ht="29.9" customHeight="1" spans="1:12">
      <c r="A781" s="3"/>
      <c r="B781" s="65">
        <v>44011</v>
      </c>
      <c r="C781" s="10"/>
      <c r="D781" s="10"/>
      <c r="E781" s="53"/>
      <c r="F781" s="17">
        <v>20000</v>
      </c>
      <c r="G781" s="17" t="s">
        <v>154</v>
      </c>
      <c r="H781" s="17" t="s">
        <v>579</v>
      </c>
      <c r="I781" s="62">
        <v>343</v>
      </c>
      <c r="J781" s="1"/>
      <c r="K781" s="1"/>
      <c r="L781" s="1"/>
    </row>
    <row r="782" ht="34.15" customHeight="1" spans="1:12">
      <c r="A782" s="3"/>
      <c r="B782" s="65">
        <v>44011</v>
      </c>
      <c r="C782" s="10"/>
      <c r="D782" s="10"/>
      <c r="E782" s="53"/>
      <c r="F782" s="52">
        <v>30000</v>
      </c>
      <c r="G782" s="17" t="s">
        <v>542</v>
      </c>
      <c r="H782" s="17" t="s">
        <v>579</v>
      </c>
      <c r="I782" s="62">
        <v>344</v>
      </c>
      <c r="J782" s="1"/>
      <c r="K782" s="1"/>
      <c r="L782" s="1"/>
    </row>
    <row r="783" ht="13.4" spans="2:12">
      <c r="B783" s="19"/>
      <c r="C783" s="20"/>
      <c r="D783" s="21" t="s">
        <v>103</v>
      </c>
      <c r="E783" s="22">
        <f>SUM(E780:E782)</f>
        <v>0</v>
      </c>
      <c r="F783" s="23">
        <f>SUM(F780:F782)</f>
        <v>56400</v>
      </c>
      <c r="G783" s="24"/>
      <c r="H783" s="24"/>
      <c r="I783" s="32"/>
      <c r="J783" s="1"/>
      <c r="K783" s="1"/>
      <c r="L783" s="1"/>
    </row>
    <row r="784" ht="13.4" spans="3:12">
      <c r="C784" s="2"/>
      <c r="D784" s="7" t="s">
        <v>104</v>
      </c>
      <c r="E784" s="25">
        <f>E778+E783-F783</f>
        <v>5935069.82</v>
      </c>
      <c r="F784" s="1"/>
      <c r="G784" s="1"/>
      <c r="H784" s="1"/>
      <c r="I784" s="1"/>
      <c r="J784" s="1"/>
      <c r="K784" s="1"/>
      <c r="L784" s="1"/>
    </row>
    <row r="785" ht="13.4" spans="1:12">
      <c r="A785" s="3"/>
      <c r="B785" s="3"/>
      <c r="D785" s="1"/>
      <c r="E785" s="1"/>
      <c r="F785" s="1"/>
      <c r="G785" s="1"/>
      <c r="H785" s="1"/>
      <c r="I785" s="1"/>
      <c r="J785" s="1"/>
      <c r="K785" s="1"/>
      <c r="L785" s="1"/>
    </row>
    <row r="786" ht="22.4" customHeight="1" spans="1:12">
      <c r="A786" s="3"/>
      <c r="B786" s="65">
        <v>44012</v>
      </c>
      <c r="C786" s="10" t="s">
        <v>580</v>
      </c>
      <c r="D786" s="11" t="s">
        <v>140</v>
      </c>
      <c r="E786" s="46">
        <v>160000</v>
      </c>
      <c r="F786" s="17"/>
      <c r="G786" s="11"/>
      <c r="H786" s="17"/>
      <c r="I786" s="56">
        <v>484</v>
      </c>
      <c r="J786" s="1"/>
      <c r="K786" s="1"/>
      <c r="L786" s="1"/>
    </row>
    <row r="787" ht="80.65" customHeight="1" spans="1:12">
      <c r="A787" s="3"/>
      <c r="B787" s="65">
        <v>44012</v>
      </c>
      <c r="C787" s="10" t="s">
        <v>581</v>
      </c>
      <c r="D787" s="11" t="s">
        <v>100</v>
      </c>
      <c r="E787" s="53">
        <v>2400000</v>
      </c>
      <c r="F787" s="17"/>
      <c r="G787" s="11"/>
      <c r="H787" s="18"/>
      <c r="I787" s="62">
        <v>5422</v>
      </c>
      <c r="J787" s="1"/>
      <c r="K787" s="1"/>
      <c r="L787" s="1"/>
    </row>
    <row r="788" ht="31.5" customHeight="1" spans="1:12">
      <c r="A788" s="3"/>
      <c r="B788" s="65">
        <v>44012</v>
      </c>
      <c r="C788" s="10"/>
      <c r="D788" s="11"/>
      <c r="E788" s="53"/>
      <c r="F788" s="17">
        <v>15000</v>
      </c>
      <c r="G788" s="17" t="s">
        <v>205</v>
      </c>
      <c r="H788" s="17" t="s">
        <v>582</v>
      </c>
      <c r="I788" s="62">
        <v>355</v>
      </c>
      <c r="J788" s="1"/>
      <c r="K788" s="1"/>
      <c r="L788" s="1"/>
    </row>
    <row r="789" ht="22.4" customHeight="1" spans="1:12">
      <c r="A789" s="3"/>
      <c r="B789" s="65">
        <v>44012</v>
      </c>
      <c r="C789" s="10"/>
      <c r="D789" s="11"/>
      <c r="E789" s="53"/>
      <c r="F789" s="17">
        <v>20920</v>
      </c>
      <c r="G789" s="36" t="s">
        <v>164</v>
      </c>
      <c r="H789" s="17" t="s">
        <v>558</v>
      </c>
      <c r="I789" s="62">
        <v>349</v>
      </c>
      <c r="J789" s="1"/>
      <c r="K789" s="1"/>
      <c r="L789" s="1"/>
    </row>
    <row r="790" ht="32.5" customHeight="1" spans="1:12">
      <c r="A790" s="3"/>
      <c r="B790" s="65">
        <v>44012</v>
      </c>
      <c r="C790" s="10"/>
      <c r="D790" s="11"/>
      <c r="E790" s="53"/>
      <c r="F790" s="17">
        <v>22000</v>
      </c>
      <c r="G790" s="17" t="s">
        <v>154</v>
      </c>
      <c r="H790" s="17" t="s">
        <v>583</v>
      </c>
      <c r="I790" s="62">
        <v>353</v>
      </c>
      <c r="J790" s="1"/>
      <c r="K790" s="1"/>
      <c r="L790" s="1"/>
    </row>
    <row r="791" ht="22.4" customHeight="1" spans="1:12">
      <c r="A791" s="3"/>
      <c r="B791" s="65">
        <v>44012</v>
      </c>
      <c r="C791" s="10"/>
      <c r="D791" s="11"/>
      <c r="E791" s="53"/>
      <c r="F791" s="17">
        <v>23012</v>
      </c>
      <c r="G791" s="66" t="s">
        <v>164</v>
      </c>
      <c r="H791" s="67" t="s">
        <v>561</v>
      </c>
      <c r="I791" s="62">
        <v>350</v>
      </c>
      <c r="J791" s="1"/>
      <c r="K791" s="1"/>
      <c r="L791" s="1"/>
    </row>
    <row r="792" ht="22.4" customHeight="1" spans="1:12">
      <c r="A792" s="3"/>
      <c r="B792" s="65">
        <v>44012</v>
      </c>
      <c r="C792" s="10"/>
      <c r="D792" s="11"/>
      <c r="E792" s="53"/>
      <c r="F792" s="17">
        <v>27195</v>
      </c>
      <c r="G792" s="36" t="s">
        <v>164</v>
      </c>
      <c r="H792" s="18" t="s">
        <v>559</v>
      </c>
      <c r="I792" s="62">
        <v>347</v>
      </c>
      <c r="J792" s="1"/>
      <c r="K792" s="1"/>
      <c r="L792" s="1"/>
    </row>
    <row r="793" ht="22.4" customHeight="1" spans="1:12">
      <c r="A793" s="3"/>
      <c r="B793" s="65">
        <v>44012</v>
      </c>
      <c r="C793" s="10"/>
      <c r="D793" s="11"/>
      <c r="E793" s="53"/>
      <c r="F793" s="17">
        <v>27195</v>
      </c>
      <c r="G793" s="36" t="s">
        <v>164</v>
      </c>
      <c r="H793" s="18" t="s">
        <v>560</v>
      </c>
      <c r="I793" s="62">
        <v>348</v>
      </c>
      <c r="J793" s="1"/>
      <c r="K793" s="1"/>
      <c r="L793" s="1"/>
    </row>
    <row r="794" ht="36" customHeight="1" spans="1:12">
      <c r="A794" s="3"/>
      <c r="B794" s="65">
        <v>44012</v>
      </c>
      <c r="C794" s="10"/>
      <c r="D794" s="10"/>
      <c r="E794" s="53"/>
      <c r="F794" s="17">
        <v>33000</v>
      </c>
      <c r="G794" s="17" t="s">
        <v>584</v>
      </c>
      <c r="H794" s="17" t="s">
        <v>583</v>
      </c>
      <c r="I794" s="62">
        <v>354</v>
      </c>
      <c r="J794" s="1"/>
      <c r="K794" s="1"/>
      <c r="L794" s="1"/>
    </row>
    <row r="795" ht="31.75" spans="1:12">
      <c r="A795" s="3"/>
      <c r="B795" s="65">
        <v>44012</v>
      </c>
      <c r="C795" s="10"/>
      <c r="D795" s="10"/>
      <c r="E795" s="53"/>
      <c r="F795" s="52">
        <v>122100</v>
      </c>
      <c r="G795" s="17" t="s">
        <v>205</v>
      </c>
      <c r="H795" s="17" t="s">
        <v>585</v>
      </c>
      <c r="I795" s="62">
        <v>351</v>
      </c>
      <c r="J795" s="1"/>
      <c r="K795" s="1"/>
      <c r="L795" s="1"/>
    </row>
    <row r="796" ht="42.1" spans="1:12">
      <c r="A796" s="3"/>
      <c r="B796" s="65">
        <v>44012</v>
      </c>
      <c r="C796" s="49"/>
      <c r="D796" s="52"/>
      <c r="E796" s="53"/>
      <c r="F796" s="52">
        <v>658000</v>
      </c>
      <c r="G796" s="17" t="s">
        <v>12</v>
      </c>
      <c r="H796" s="18" t="s">
        <v>586</v>
      </c>
      <c r="I796" s="62">
        <v>346</v>
      </c>
      <c r="J796" s="1"/>
      <c r="K796" s="1"/>
      <c r="L796" s="1"/>
    </row>
    <row r="797" ht="13.4" spans="2:12">
      <c r="B797" s="19"/>
      <c r="C797" s="20"/>
      <c r="D797" s="21" t="s">
        <v>103</v>
      </c>
      <c r="E797" s="22">
        <f>SUM(E786:E796)</f>
        <v>2560000</v>
      </c>
      <c r="F797" s="23">
        <f>SUM(F786:F796)</f>
        <v>948422</v>
      </c>
      <c r="G797" s="24"/>
      <c r="H797" s="24"/>
      <c r="I797" s="32"/>
      <c r="J797" s="1"/>
      <c r="K797" s="1"/>
      <c r="L797" s="1"/>
    </row>
    <row r="798" ht="13.4" spans="3:12">
      <c r="C798" s="2"/>
      <c r="D798" s="7" t="s">
        <v>104</v>
      </c>
      <c r="E798" s="25">
        <f>E784+E797-F797</f>
        <v>7546647.82</v>
      </c>
      <c r="F798" s="1"/>
      <c r="G798" s="1"/>
      <c r="H798" s="1"/>
      <c r="I798" s="1"/>
      <c r="J798" s="1"/>
      <c r="K798" s="1"/>
      <c r="L798" s="1"/>
    </row>
    <row r="799" ht="13.4" spans="1:12">
      <c r="A799" s="3"/>
      <c r="B799" s="3"/>
      <c r="D799" s="1"/>
      <c r="E799" s="1"/>
      <c r="F799" s="1"/>
      <c r="G799" s="1"/>
      <c r="H799" s="1"/>
      <c r="I799" s="1"/>
      <c r="J799" s="1"/>
      <c r="K799" s="1"/>
      <c r="L799" s="1"/>
    </row>
    <row r="800" ht="21.4" spans="1:12">
      <c r="A800" s="3"/>
      <c r="B800" s="65">
        <v>44013</v>
      </c>
      <c r="C800" s="10"/>
      <c r="D800" s="11"/>
      <c r="E800" s="46"/>
      <c r="F800" s="17">
        <v>1900</v>
      </c>
      <c r="G800" s="17" t="s">
        <v>12</v>
      </c>
      <c r="H800" s="17" t="s">
        <v>587</v>
      </c>
      <c r="I800" s="56">
        <v>16826759</v>
      </c>
      <c r="J800" s="1"/>
      <c r="K800" s="1"/>
      <c r="L800" s="1"/>
    </row>
    <row r="801" ht="13.4" spans="2:12">
      <c r="B801" s="19"/>
      <c r="C801" s="20"/>
      <c r="D801" s="21" t="s">
        <v>103</v>
      </c>
      <c r="E801" s="22">
        <f>SUM(E800:E800)</f>
        <v>0</v>
      </c>
      <c r="F801" s="23">
        <f>SUM(F800:F800)</f>
        <v>1900</v>
      </c>
      <c r="G801" s="24"/>
      <c r="H801" s="24"/>
      <c r="I801" s="32"/>
      <c r="J801" s="1"/>
      <c r="K801" s="1"/>
      <c r="L801" s="1"/>
    </row>
    <row r="802" ht="13.4" spans="3:12">
      <c r="C802" s="2"/>
      <c r="D802" s="7" t="s">
        <v>104</v>
      </c>
      <c r="E802" s="25">
        <f>E798+E801-F801</f>
        <v>7544747.82</v>
      </c>
      <c r="F802" s="1"/>
      <c r="G802" s="1"/>
      <c r="H802" s="1"/>
      <c r="I802" s="1"/>
      <c r="J802" s="1"/>
      <c r="K802" s="1"/>
      <c r="L802" s="1"/>
    </row>
    <row r="803" ht="13.4" spans="1:12">
      <c r="A803" s="3"/>
      <c r="B803" s="3"/>
      <c r="D803" s="1"/>
      <c r="E803" s="1"/>
      <c r="F803" s="1"/>
      <c r="G803" s="1"/>
      <c r="H803" s="1"/>
      <c r="I803" s="1"/>
      <c r="J803" s="1"/>
      <c r="K803" s="1"/>
      <c r="L803" s="1"/>
    </row>
    <row r="804" ht="21.4" spans="1:12">
      <c r="A804" s="3"/>
      <c r="B804" s="65">
        <v>44014</v>
      </c>
      <c r="C804" s="10"/>
      <c r="D804" s="11"/>
      <c r="E804" s="46"/>
      <c r="F804" s="17">
        <v>5284.8</v>
      </c>
      <c r="G804" s="17" t="s">
        <v>12</v>
      </c>
      <c r="H804" s="18" t="s">
        <v>588</v>
      </c>
      <c r="I804" s="56">
        <v>358</v>
      </c>
      <c r="J804" s="1"/>
      <c r="K804" s="1"/>
      <c r="L804" s="1"/>
    </row>
    <row r="805" ht="31.75" spans="1:12">
      <c r="A805" s="3"/>
      <c r="B805" s="65">
        <v>44014</v>
      </c>
      <c r="C805" s="10"/>
      <c r="D805" s="10"/>
      <c r="E805" s="53"/>
      <c r="F805" s="17">
        <v>30000</v>
      </c>
      <c r="G805" s="42" t="s">
        <v>295</v>
      </c>
      <c r="H805" s="34" t="s">
        <v>296</v>
      </c>
      <c r="I805" s="62">
        <v>356</v>
      </c>
      <c r="J805" s="1"/>
      <c r="K805" s="1"/>
      <c r="L805" s="1"/>
    </row>
    <row r="806" ht="31.75" spans="1:12">
      <c r="A806" s="3"/>
      <c r="B806" s="65">
        <v>44014</v>
      </c>
      <c r="C806" s="10"/>
      <c r="D806" s="10"/>
      <c r="E806" s="53"/>
      <c r="F806" s="52">
        <v>60000</v>
      </c>
      <c r="G806" s="17" t="s">
        <v>151</v>
      </c>
      <c r="H806" s="18" t="s">
        <v>589</v>
      </c>
      <c r="I806" s="62">
        <v>357</v>
      </c>
      <c r="J806" s="1"/>
      <c r="K806" s="1"/>
      <c r="L806" s="1"/>
    </row>
    <row r="807" ht="13.4" spans="1:12">
      <c r="A807" s="3"/>
      <c r="B807" s="65">
        <v>44014</v>
      </c>
      <c r="C807" s="10"/>
      <c r="D807" s="10"/>
      <c r="E807" s="53"/>
      <c r="F807" s="52">
        <v>1151200</v>
      </c>
      <c r="G807" s="17" t="s">
        <v>158</v>
      </c>
      <c r="H807" s="17" t="s">
        <v>590</v>
      </c>
      <c r="I807" s="62">
        <v>352</v>
      </c>
      <c r="J807" s="1"/>
      <c r="K807" s="1"/>
      <c r="L807" s="1"/>
    </row>
    <row r="808" ht="13.4" spans="2:12">
      <c r="B808" s="19"/>
      <c r="C808" s="20"/>
      <c r="D808" s="21" t="s">
        <v>103</v>
      </c>
      <c r="E808" s="22">
        <f>SUM(E804:E807)</f>
        <v>0</v>
      </c>
      <c r="F808" s="23">
        <f>SUM(F804:F807)</f>
        <v>1246484.8</v>
      </c>
      <c r="G808" s="24"/>
      <c r="H808" s="24"/>
      <c r="I808" s="32"/>
      <c r="J808" s="1"/>
      <c r="K808" s="1"/>
      <c r="L808" s="1"/>
    </row>
    <row r="809" ht="13.4" spans="3:12">
      <c r="C809" s="2"/>
      <c r="D809" s="7" t="s">
        <v>104</v>
      </c>
      <c r="E809" s="25">
        <f>E802+E808-F808</f>
        <v>6298263.02</v>
      </c>
      <c r="F809" s="1"/>
      <c r="G809" s="1"/>
      <c r="H809" s="1"/>
      <c r="I809" s="1"/>
      <c r="J809" s="1"/>
      <c r="K809" s="1"/>
      <c r="L809" s="1"/>
    </row>
    <row r="810" ht="21.75" customHeight="1" spans="1:12">
      <c r="A810" s="3"/>
      <c r="B810" s="3"/>
      <c r="D810" s="1"/>
      <c r="E810" s="1"/>
      <c r="F810" s="1"/>
      <c r="G810" s="1"/>
      <c r="H810" s="1"/>
      <c r="I810" s="1"/>
      <c r="J810" s="1"/>
      <c r="K810" s="1"/>
      <c r="L810" s="1"/>
    </row>
    <row r="811" ht="31.75" spans="1:12">
      <c r="A811" s="3"/>
      <c r="B811" s="65">
        <v>44015</v>
      </c>
      <c r="C811" s="10"/>
      <c r="D811" s="11"/>
      <c r="E811" s="46"/>
      <c r="F811" s="17">
        <v>183.35</v>
      </c>
      <c r="G811" s="17" t="s">
        <v>12</v>
      </c>
      <c r="H811" s="18" t="s">
        <v>186</v>
      </c>
      <c r="I811" s="56">
        <v>29462090</v>
      </c>
      <c r="J811" s="1"/>
      <c r="K811" s="1"/>
      <c r="L811" s="1"/>
    </row>
    <row r="812" ht="21.4" spans="1:12">
      <c r="A812" s="3"/>
      <c r="B812" s="65">
        <v>44015</v>
      </c>
      <c r="C812" s="10"/>
      <c r="D812" s="11"/>
      <c r="E812" s="53"/>
      <c r="F812" s="17">
        <v>789</v>
      </c>
      <c r="G812" s="17" t="s">
        <v>164</v>
      </c>
      <c r="H812" s="18" t="s">
        <v>591</v>
      </c>
      <c r="I812" s="62">
        <v>359</v>
      </c>
      <c r="J812" s="1"/>
      <c r="K812" s="1"/>
      <c r="L812" s="1"/>
    </row>
    <row r="813" ht="31.75" spans="1:12">
      <c r="A813" s="3"/>
      <c r="B813" s="65">
        <v>44015</v>
      </c>
      <c r="C813" s="10"/>
      <c r="D813" s="11"/>
      <c r="E813" s="53"/>
      <c r="F813" s="17">
        <v>916.76</v>
      </c>
      <c r="G813" s="17" t="s">
        <v>12</v>
      </c>
      <c r="H813" s="18" t="s">
        <v>187</v>
      </c>
      <c r="I813" s="62">
        <v>29462060</v>
      </c>
      <c r="J813" s="1"/>
      <c r="K813" s="1"/>
      <c r="L813" s="1"/>
    </row>
    <row r="814" ht="31.75" spans="1:12">
      <c r="A814" s="3"/>
      <c r="B814" s="65">
        <v>44015</v>
      </c>
      <c r="C814" s="10"/>
      <c r="D814" s="11"/>
      <c r="E814" s="53"/>
      <c r="F814" s="17">
        <v>1839.08</v>
      </c>
      <c r="G814" s="36" t="s">
        <v>164</v>
      </c>
      <c r="H814" s="37" t="s">
        <v>592</v>
      </c>
      <c r="I814" s="62">
        <v>368</v>
      </c>
      <c r="J814" s="1"/>
      <c r="K814" s="1"/>
      <c r="L814" s="1"/>
    </row>
    <row r="815" ht="21.4" spans="1:12">
      <c r="A815" s="3"/>
      <c r="B815" s="65">
        <v>44015</v>
      </c>
      <c r="C815" s="10"/>
      <c r="D815" s="11"/>
      <c r="E815" s="53"/>
      <c r="F815" s="17">
        <v>16206.8</v>
      </c>
      <c r="G815" s="36" t="s">
        <v>403</v>
      </c>
      <c r="H815" s="37" t="s">
        <v>593</v>
      </c>
      <c r="I815" s="62">
        <v>364</v>
      </c>
      <c r="J815" s="1"/>
      <c r="K815" s="1"/>
      <c r="L815" s="1"/>
    </row>
    <row r="816" ht="31.75" spans="1:12">
      <c r="A816" s="3"/>
      <c r="B816" s="65">
        <v>44015</v>
      </c>
      <c r="C816" s="10"/>
      <c r="D816" s="11"/>
      <c r="E816" s="53"/>
      <c r="F816" s="17">
        <v>26666.73</v>
      </c>
      <c r="G816" s="36" t="s">
        <v>164</v>
      </c>
      <c r="H816" s="37" t="s">
        <v>594</v>
      </c>
      <c r="I816" s="62">
        <v>367</v>
      </c>
      <c r="J816" s="1"/>
      <c r="K816" s="1"/>
      <c r="L816" s="1"/>
    </row>
    <row r="817" ht="31.75" spans="1:12">
      <c r="A817" s="3"/>
      <c r="B817" s="65">
        <v>44015</v>
      </c>
      <c r="C817" s="10"/>
      <c r="D817" s="11"/>
      <c r="E817" s="53"/>
      <c r="F817" s="17">
        <v>46896.65</v>
      </c>
      <c r="G817" s="36" t="s">
        <v>164</v>
      </c>
      <c r="H817" s="18" t="s">
        <v>595</v>
      </c>
      <c r="I817" s="62">
        <v>366</v>
      </c>
      <c r="J817" s="1"/>
      <c r="K817" s="1"/>
      <c r="L817" s="1"/>
    </row>
    <row r="818" ht="24" customHeight="1" spans="1:12">
      <c r="A818" s="3"/>
      <c r="B818" s="65">
        <v>44015</v>
      </c>
      <c r="C818" s="10"/>
      <c r="D818" s="11"/>
      <c r="E818" s="53"/>
      <c r="F818" s="17">
        <v>119542</v>
      </c>
      <c r="G818" s="36" t="s">
        <v>164</v>
      </c>
      <c r="H818" s="18" t="s">
        <v>596</v>
      </c>
      <c r="I818" s="62">
        <v>363</v>
      </c>
      <c r="J818" s="1"/>
      <c r="K818" s="1"/>
      <c r="L818" s="1"/>
    </row>
    <row r="819" ht="31.75" spans="1:12">
      <c r="A819" s="3"/>
      <c r="B819" s="65">
        <v>44015</v>
      </c>
      <c r="C819" s="10"/>
      <c r="D819" s="10"/>
      <c r="E819" s="53"/>
      <c r="F819" s="17">
        <v>129614</v>
      </c>
      <c r="G819" s="17" t="s">
        <v>12</v>
      </c>
      <c r="H819" s="29" t="s">
        <v>597</v>
      </c>
      <c r="I819" s="62">
        <v>361</v>
      </c>
      <c r="J819" s="1"/>
      <c r="K819" s="1"/>
      <c r="L819" s="1"/>
    </row>
    <row r="820" ht="42.1" spans="1:12">
      <c r="A820" s="3"/>
      <c r="B820" s="65">
        <v>44015</v>
      </c>
      <c r="C820" s="10"/>
      <c r="D820" s="10"/>
      <c r="E820" s="53"/>
      <c r="F820" s="70">
        <v>141039.6</v>
      </c>
      <c r="G820" s="36" t="s">
        <v>164</v>
      </c>
      <c r="H820" s="29" t="s">
        <v>598</v>
      </c>
      <c r="I820" s="62">
        <v>360</v>
      </c>
      <c r="J820" s="1"/>
      <c r="K820" s="1"/>
      <c r="L820" s="1"/>
    </row>
    <row r="821" ht="31.75" spans="1:12">
      <c r="A821" s="3"/>
      <c r="B821" s="65">
        <v>44015</v>
      </c>
      <c r="C821" s="49"/>
      <c r="D821" s="49"/>
      <c r="E821" s="53"/>
      <c r="F821" s="52">
        <v>202299.24</v>
      </c>
      <c r="G821" s="68" t="s">
        <v>164</v>
      </c>
      <c r="H821" s="35" t="s">
        <v>599</v>
      </c>
      <c r="I821" s="62">
        <v>365</v>
      </c>
      <c r="J821" s="1"/>
      <c r="K821" s="1"/>
      <c r="L821" s="1"/>
    </row>
    <row r="822" ht="21.4" spans="1:12">
      <c r="A822" s="3"/>
      <c r="B822" s="65">
        <v>44015</v>
      </c>
      <c r="C822" s="49"/>
      <c r="D822" s="52"/>
      <c r="E822" s="53"/>
      <c r="F822" s="52">
        <v>415976.4</v>
      </c>
      <c r="G822" s="17" t="s">
        <v>12</v>
      </c>
      <c r="H822" s="29" t="s">
        <v>600</v>
      </c>
      <c r="I822" s="62">
        <v>362</v>
      </c>
      <c r="J822" s="1"/>
      <c r="K822" s="1"/>
      <c r="L822" s="1"/>
    </row>
    <row r="823" ht="13.4" spans="2:12">
      <c r="B823" s="19"/>
      <c r="C823" s="20"/>
      <c r="D823" s="21" t="s">
        <v>103</v>
      </c>
      <c r="E823" s="22">
        <f>SUM(E811:E822)</f>
        <v>0</v>
      </c>
      <c r="F823" s="23">
        <f>SUM(F811:F822)</f>
        <v>1101969.61</v>
      </c>
      <c r="G823" s="24"/>
      <c r="H823" s="24"/>
      <c r="I823" s="32"/>
      <c r="J823" s="1"/>
      <c r="K823" s="1"/>
      <c r="L823" s="1"/>
    </row>
    <row r="824" ht="13.4" spans="3:12">
      <c r="C824" s="2"/>
      <c r="D824" s="7" t="s">
        <v>104</v>
      </c>
      <c r="E824" s="25">
        <f>E809+E823-F823</f>
        <v>5196293.41</v>
      </c>
      <c r="F824" s="1"/>
      <c r="G824" s="1"/>
      <c r="H824" s="1"/>
      <c r="I824" s="1"/>
      <c r="J824" s="1"/>
      <c r="K824" s="1"/>
      <c r="L824" s="1"/>
    </row>
    <row r="825" ht="13.4" spans="1:12">
      <c r="A825" s="3"/>
      <c r="B825" s="3"/>
      <c r="D825" s="1"/>
      <c r="E825" s="1"/>
      <c r="F825" s="1"/>
      <c r="G825" s="1"/>
      <c r="H825" s="1"/>
      <c r="I825" s="1"/>
      <c r="J825" s="1"/>
      <c r="K825" s="1"/>
      <c r="L825" s="1"/>
    </row>
    <row r="826" ht="28" customHeight="1" spans="1:12">
      <c r="A826" s="3"/>
      <c r="B826" s="65">
        <v>44018</v>
      </c>
      <c r="C826" s="10"/>
      <c r="D826" s="11"/>
      <c r="E826" s="46"/>
      <c r="F826" s="17">
        <v>472.92</v>
      </c>
      <c r="G826" s="27" t="s">
        <v>107</v>
      </c>
      <c r="H826" s="18" t="s">
        <v>601</v>
      </c>
      <c r="I826" s="56">
        <v>369</v>
      </c>
      <c r="J826" s="1"/>
      <c r="K826" s="1"/>
      <c r="L826" s="1"/>
    </row>
    <row r="827" ht="25.9" customHeight="1" spans="1:12">
      <c r="A827" s="3"/>
      <c r="B827" s="65">
        <v>44018</v>
      </c>
      <c r="C827" s="10"/>
      <c r="D827" s="10"/>
      <c r="E827" s="53"/>
      <c r="F827" s="17">
        <v>1489</v>
      </c>
      <c r="G827" s="27" t="s">
        <v>107</v>
      </c>
      <c r="H827" s="17" t="s">
        <v>602</v>
      </c>
      <c r="I827" s="62">
        <v>370</v>
      </c>
      <c r="J827" s="1"/>
      <c r="K827" s="1"/>
      <c r="L827" s="1"/>
    </row>
    <row r="828" ht="21.4" spans="1:12">
      <c r="A828" s="3"/>
      <c r="B828" s="65">
        <v>44018</v>
      </c>
      <c r="C828" s="10"/>
      <c r="D828" s="10"/>
      <c r="E828" s="53"/>
      <c r="F828" s="52">
        <v>58713.6</v>
      </c>
      <c r="G828" s="17" t="s">
        <v>175</v>
      </c>
      <c r="H828" s="29" t="s">
        <v>603</v>
      </c>
      <c r="I828" s="62">
        <v>371</v>
      </c>
      <c r="J828" s="1"/>
      <c r="K828" s="1"/>
      <c r="L828" s="1"/>
    </row>
    <row r="829" ht="31.75" spans="1:12">
      <c r="A829" s="3"/>
      <c r="B829" s="65">
        <v>44018</v>
      </c>
      <c r="C829" s="10"/>
      <c r="D829" s="10"/>
      <c r="E829" s="53"/>
      <c r="F829" s="52">
        <v>150000</v>
      </c>
      <c r="G829" s="17" t="s">
        <v>270</v>
      </c>
      <c r="H829" s="29" t="s">
        <v>604</v>
      </c>
      <c r="I829" s="62">
        <v>372</v>
      </c>
      <c r="J829" s="1"/>
      <c r="K829" s="1"/>
      <c r="L829" s="1"/>
    </row>
    <row r="830" ht="13.4" spans="2:12">
      <c r="B830" s="19"/>
      <c r="C830" s="20"/>
      <c r="D830" s="21" t="s">
        <v>103</v>
      </c>
      <c r="E830" s="22">
        <f>SUM(E826:E829)</f>
        <v>0</v>
      </c>
      <c r="F830" s="23">
        <f>SUM(F826:F829)</f>
        <v>210675.52</v>
      </c>
      <c r="G830" s="24"/>
      <c r="H830" s="24"/>
      <c r="I830" s="32"/>
      <c r="J830" s="1"/>
      <c r="K830" s="1"/>
      <c r="L830" s="1"/>
    </row>
    <row r="831" ht="13.4" spans="3:12">
      <c r="C831" s="2"/>
      <c r="D831" s="7" t="s">
        <v>104</v>
      </c>
      <c r="E831" s="25">
        <f>E824+E830-F830</f>
        <v>4985617.89</v>
      </c>
      <c r="F831" s="1"/>
      <c r="G831" s="1"/>
      <c r="H831" s="1"/>
      <c r="I831" s="1"/>
      <c r="J831" s="1"/>
      <c r="K831" s="1"/>
      <c r="L831" s="1"/>
    </row>
    <row r="832" ht="13.4" spans="1:12">
      <c r="A832" s="3"/>
      <c r="B832" s="3"/>
      <c r="D832" s="1"/>
      <c r="E832" s="1"/>
      <c r="F832" s="1"/>
      <c r="G832" s="1"/>
      <c r="H832" s="1"/>
      <c r="I832" s="1"/>
      <c r="J832" s="1"/>
      <c r="K832" s="1"/>
      <c r="L832" s="1"/>
    </row>
    <row r="833" ht="32.5" customHeight="1" spans="1:12">
      <c r="A833" s="3"/>
      <c r="B833" s="65">
        <v>44019</v>
      </c>
      <c r="C833" s="10" t="s">
        <v>605</v>
      </c>
      <c r="D833" s="11"/>
      <c r="E833" s="46">
        <v>129614</v>
      </c>
      <c r="F833" s="17"/>
      <c r="G833" s="27"/>
      <c r="H833" s="18"/>
      <c r="I833" s="56">
        <v>76</v>
      </c>
      <c r="J833" s="1"/>
      <c r="K833" s="1"/>
      <c r="L833" s="1"/>
    </row>
    <row r="834" ht="31.5" customHeight="1" spans="1:12">
      <c r="A834" s="3"/>
      <c r="B834" s="65">
        <v>44019</v>
      </c>
      <c r="C834" s="10"/>
      <c r="D834" s="10"/>
      <c r="E834" s="53"/>
      <c r="F834" s="17">
        <v>15000</v>
      </c>
      <c r="G834" s="17" t="s">
        <v>154</v>
      </c>
      <c r="H834" s="17" t="s">
        <v>606</v>
      </c>
      <c r="I834" s="62">
        <v>373</v>
      </c>
      <c r="J834" s="1"/>
      <c r="K834" s="1"/>
      <c r="L834" s="1"/>
    </row>
    <row r="835" ht="42.1" spans="1:12">
      <c r="A835" s="3"/>
      <c r="B835" s="65">
        <v>44019</v>
      </c>
      <c r="C835" s="10"/>
      <c r="D835" s="10"/>
      <c r="E835" s="53"/>
      <c r="F835" s="52">
        <v>30000</v>
      </c>
      <c r="G835" s="17" t="s">
        <v>584</v>
      </c>
      <c r="H835" s="17" t="s">
        <v>607</v>
      </c>
      <c r="I835" s="62">
        <v>374</v>
      </c>
      <c r="J835" s="1"/>
      <c r="K835" s="1"/>
      <c r="L835" s="1"/>
    </row>
    <row r="836" ht="13.4" spans="2:12">
      <c r="B836" s="19"/>
      <c r="C836" s="20"/>
      <c r="D836" s="21" t="s">
        <v>103</v>
      </c>
      <c r="E836" s="22">
        <f>SUM(E833:E835)</f>
        <v>129614</v>
      </c>
      <c r="F836" s="23">
        <f>SUM(F833:F835)</f>
        <v>45000</v>
      </c>
      <c r="G836" s="24"/>
      <c r="H836" s="24"/>
      <c r="I836" s="32"/>
      <c r="J836" s="1"/>
      <c r="K836" s="1"/>
      <c r="L836" s="1"/>
    </row>
    <row r="837" ht="13.4" spans="3:12">
      <c r="C837" s="2"/>
      <c r="D837" s="7" t="s">
        <v>104</v>
      </c>
      <c r="E837" s="25">
        <f>E831+E836-F836</f>
        <v>5070231.89</v>
      </c>
      <c r="F837" s="1"/>
      <c r="G837" s="1"/>
      <c r="H837" s="1"/>
      <c r="I837" s="1"/>
      <c r="J837" s="1"/>
      <c r="K837" s="1"/>
      <c r="L837" s="1"/>
    </row>
    <row r="838" ht="21.75" customHeight="1" spans="1:12">
      <c r="A838" s="3"/>
      <c r="B838" s="3"/>
      <c r="D838" s="1"/>
      <c r="E838" s="1"/>
      <c r="F838" s="1"/>
      <c r="G838" s="1"/>
      <c r="H838" s="1"/>
      <c r="I838" s="1"/>
      <c r="J838" s="1"/>
      <c r="K838" s="1"/>
      <c r="L838" s="1"/>
    </row>
    <row r="839" ht="21.4" spans="1:12">
      <c r="A839" s="3"/>
      <c r="B839" s="65">
        <v>44020</v>
      </c>
      <c r="C839" s="10"/>
      <c r="D839" s="11"/>
      <c r="E839" s="46"/>
      <c r="F839" s="17">
        <v>3000</v>
      </c>
      <c r="G839" s="11" t="s">
        <v>101</v>
      </c>
      <c r="H839" s="17" t="s">
        <v>608</v>
      </c>
      <c r="I839" s="56">
        <v>375</v>
      </c>
      <c r="J839" s="1"/>
      <c r="K839" s="1"/>
      <c r="L839" s="1"/>
    </row>
    <row r="840" ht="21.4" spans="1:12">
      <c r="A840" s="3"/>
      <c r="B840" s="65">
        <v>44020</v>
      </c>
      <c r="C840" s="10"/>
      <c r="D840" s="11"/>
      <c r="E840" s="53"/>
      <c r="F840" s="17">
        <v>32400.04</v>
      </c>
      <c r="G840" s="27" t="s">
        <v>125</v>
      </c>
      <c r="H840" s="28" t="s">
        <v>609</v>
      </c>
      <c r="I840" s="62">
        <v>377</v>
      </c>
      <c r="J840" s="1"/>
      <c r="K840" s="1"/>
      <c r="L840" s="1"/>
    </row>
    <row r="841" ht="19" customHeight="1" spans="1:12">
      <c r="A841" s="3"/>
      <c r="B841" s="65">
        <v>44020</v>
      </c>
      <c r="C841" s="10"/>
      <c r="D841" s="10"/>
      <c r="E841" s="53"/>
      <c r="F841" s="17">
        <v>34850</v>
      </c>
      <c r="G841" s="33" t="s">
        <v>173</v>
      </c>
      <c r="H841" s="34" t="s">
        <v>610</v>
      </c>
      <c r="I841" s="62">
        <v>376</v>
      </c>
      <c r="J841" s="1"/>
      <c r="K841" s="1"/>
      <c r="L841" s="1"/>
    </row>
    <row r="842" ht="24" customHeight="1" spans="1:12">
      <c r="A842" s="3"/>
      <c r="B842" s="65">
        <v>44020</v>
      </c>
      <c r="C842" s="10"/>
      <c r="D842" s="10"/>
      <c r="E842" s="53"/>
      <c r="F842" s="52">
        <v>36848.14</v>
      </c>
      <c r="G842" s="17" t="s">
        <v>130</v>
      </c>
      <c r="H842" s="18" t="s">
        <v>136</v>
      </c>
      <c r="I842" s="62">
        <v>378</v>
      </c>
      <c r="J842" s="1"/>
      <c r="K842" s="1"/>
      <c r="L842" s="1"/>
    </row>
    <row r="843" ht="13.4" spans="2:12">
      <c r="B843" s="19"/>
      <c r="C843" s="20"/>
      <c r="D843" s="21" t="s">
        <v>103</v>
      </c>
      <c r="E843" s="22">
        <f>SUM(E839:E842)</f>
        <v>0</v>
      </c>
      <c r="F843" s="23">
        <f>SUM(F839:F842)</f>
        <v>107098.18</v>
      </c>
      <c r="G843" s="24"/>
      <c r="H843" s="24"/>
      <c r="I843" s="32"/>
      <c r="J843" s="1"/>
      <c r="K843" s="1"/>
      <c r="L843" s="1"/>
    </row>
    <row r="844" ht="13.4" spans="3:12">
      <c r="C844" s="2"/>
      <c r="D844" s="7" t="s">
        <v>104</v>
      </c>
      <c r="E844" s="25">
        <f>E837+E843-F843</f>
        <v>4963133.71</v>
      </c>
      <c r="F844" s="1"/>
      <c r="G844" s="1"/>
      <c r="H844" s="1"/>
      <c r="I844" s="1"/>
      <c r="J844" s="1"/>
      <c r="K844" s="1"/>
      <c r="L844" s="1"/>
    </row>
    <row r="845" ht="13.4" spans="1:12">
      <c r="A845" s="3"/>
      <c r="B845" s="3"/>
      <c r="D845" s="1"/>
      <c r="E845" s="1"/>
      <c r="F845" s="1"/>
      <c r="G845" s="1"/>
      <c r="H845" s="1"/>
      <c r="I845" s="1"/>
      <c r="J845" s="1"/>
      <c r="K845" s="1"/>
      <c r="L845" s="1"/>
    </row>
    <row r="846" ht="31.75" spans="1:12">
      <c r="A846" s="3"/>
      <c r="B846" s="65">
        <v>44021</v>
      </c>
      <c r="C846" s="10" t="s">
        <v>611</v>
      </c>
      <c r="D846" s="11" t="s">
        <v>612</v>
      </c>
      <c r="E846" s="46">
        <v>2050</v>
      </c>
      <c r="F846" s="17"/>
      <c r="G846" s="11"/>
      <c r="H846" s="17"/>
      <c r="I846" s="56">
        <v>652</v>
      </c>
      <c r="J846" s="1"/>
      <c r="K846" s="1"/>
      <c r="L846" s="1"/>
    </row>
    <row r="847" ht="31.75" spans="1:12">
      <c r="A847" s="3"/>
      <c r="B847" s="65">
        <v>44021</v>
      </c>
      <c r="C847" s="10" t="s">
        <v>611</v>
      </c>
      <c r="D847" s="11" t="s">
        <v>612</v>
      </c>
      <c r="E847" s="53">
        <v>144198.85</v>
      </c>
      <c r="F847" s="17"/>
      <c r="G847" s="27"/>
      <c r="H847" s="28"/>
      <c r="I847" s="62">
        <v>661</v>
      </c>
      <c r="J847" s="1"/>
      <c r="K847" s="1"/>
      <c r="L847" s="1"/>
    </row>
    <row r="848" ht="31.75" spans="1:12">
      <c r="A848" s="3"/>
      <c r="B848" s="65">
        <v>44021</v>
      </c>
      <c r="C848" s="10" t="s">
        <v>613</v>
      </c>
      <c r="D848" s="11" t="s">
        <v>215</v>
      </c>
      <c r="E848" s="53">
        <v>255000</v>
      </c>
      <c r="F848" s="17"/>
      <c r="G848" s="27"/>
      <c r="H848" s="28"/>
      <c r="I848" s="62">
        <v>1975</v>
      </c>
      <c r="J848" s="1"/>
      <c r="K848" s="1"/>
      <c r="L848" s="1"/>
    </row>
    <row r="849" ht="31.75" spans="1:12">
      <c r="A849" s="3"/>
      <c r="B849" s="65">
        <v>44021</v>
      </c>
      <c r="C849" s="10" t="s">
        <v>614</v>
      </c>
      <c r="D849" s="11" t="s">
        <v>215</v>
      </c>
      <c r="E849" s="53">
        <v>255000</v>
      </c>
      <c r="F849" s="17"/>
      <c r="G849" s="27"/>
      <c r="H849" s="28"/>
      <c r="I849" s="62">
        <v>1974</v>
      </c>
      <c r="J849" s="1"/>
      <c r="K849" s="1"/>
      <c r="L849" s="1"/>
    </row>
    <row r="850" ht="31.75" spans="1:12">
      <c r="A850" s="3"/>
      <c r="B850" s="65">
        <v>44021</v>
      </c>
      <c r="C850" s="10" t="s">
        <v>615</v>
      </c>
      <c r="D850" s="11" t="s">
        <v>215</v>
      </c>
      <c r="E850" s="53">
        <v>850000</v>
      </c>
      <c r="F850" s="17"/>
      <c r="G850" s="27"/>
      <c r="H850" s="28"/>
      <c r="I850" s="62">
        <v>2014</v>
      </c>
      <c r="J850" s="1"/>
      <c r="K850" s="1"/>
      <c r="L850" s="1"/>
    </row>
    <row r="851" ht="21.4" spans="1:12">
      <c r="A851" s="3"/>
      <c r="B851" s="65">
        <v>44021</v>
      </c>
      <c r="C851" s="10" t="s">
        <v>616</v>
      </c>
      <c r="D851" s="17" t="s">
        <v>12</v>
      </c>
      <c r="E851" s="53">
        <v>1606400</v>
      </c>
      <c r="F851" s="17"/>
      <c r="G851" s="27"/>
      <c r="H851" s="28"/>
      <c r="I851" s="62">
        <v>19447569</v>
      </c>
      <c r="J851" s="1"/>
      <c r="K851" s="1"/>
      <c r="L851" s="1"/>
    </row>
    <row r="852" ht="42.1" spans="1:12">
      <c r="A852" s="3"/>
      <c r="B852" s="65">
        <v>44021</v>
      </c>
      <c r="C852" s="10"/>
      <c r="D852" s="11"/>
      <c r="E852" s="53"/>
      <c r="F852" s="17">
        <v>1100</v>
      </c>
      <c r="G852" s="27" t="s">
        <v>114</v>
      </c>
      <c r="H852" s="17" t="s">
        <v>617</v>
      </c>
      <c r="I852" s="62">
        <v>381</v>
      </c>
      <c r="J852" s="1"/>
      <c r="K852" s="1"/>
      <c r="L852" s="1"/>
    </row>
    <row r="853" ht="31.75" spans="1:12">
      <c r="A853" s="3"/>
      <c r="B853" s="65">
        <v>44021</v>
      </c>
      <c r="C853" s="10"/>
      <c r="D853" s="11"/>
      <c r="E853" s="53"/>
      <c r="F853" s="17">
        <v>3512</v>
      </c>
      <c r="G853" s="36" t="s">
        <v>164</v>
      </c>
      <c r="H853" s="18" t="s">
        <v>618</v>
      </c>
      <c r="I853" s="62">
        <v>383</v>
      </c>
      <c r="J853" s="1"/>
      <c r="K853" s="1"/>
      <c r="L853" s="1"/>
    </row>
    <row r="854" ht="21.4" spans="1:12">
      <c r="A854" s="3"/>
      <c r="B854" s="65">
        <v>44021</v>
      </c>
      <c r="C854" s="10"/>
      <c r="D854" s="11"/>
      <c r="E854" s="53"/>
      <c r="F854" s="17">
        <v>23501.01</v>
      </c>
      <c r="G854" s="17" t="s">
        <v>12</v>
      </c>
      <c r="H854" s="18" t="s">
        <v>619</v>
      </c>
      <c r="I854" s="62">
        <v>382</v>
      </c>
      <c r="J854" s="1"/>
      <c r="K854" s="1"/>
      <c r="L854" s="1"/>
    </row>
    <row r="855" ht="31.75" spans="1:12">
      <c r="A855" s="3"/>
      <c r="B855" s="65">
        <v>44021</v>
      </c>
      <c r="C855" s="10"/>
      <c r="D855" s="10"/>
      <c r="E855" s="53"/>
      <c r="F855" s="17">
        <v>520000</v>
      </c>
      <c r="G855" s="17" t="s">
        <v>164</v>
      </c>
      <c r="H855" s="18" t="s">
        <v>620</v>
      </c>
      <c r="I855" s="62">
        <v>380</v>
      </c>
      <c r="J855" s="1"/>
      <c r="K855" s="1"/>
      <c r="L855" s="1"/>
    </row>
    <row r="856" ht="31.75" spans="1:12">
      <c r="A856" s="3"/>
      <c r="B856" s="65">
        <v>44021</v>
      </c>
      <c r="C856" s="10"/>
      <c r="D856" s="10"/>
      <c r="E856" s="53"/>
      <c r="F856" s="52">
        <v>3480000</v>
      </c>
      <c r="G856" s="17" t="s">
        <v>12</v>
      </c>
      <c r="H856" s="18" t="s">
        <v>621</v>
      </c>
      <c r="I856" s="62">
        <v>379</v>
      </c>
      <c r="J856" s="1"/>
      <c r="K856" s="1"/>
      <c r="L856" s="1"/>
    </row>
    <row r="857" ht="13.4" spans="2:12">
      <c r="B857" s="19"/>
      <c r="C857" s="20"/>
      <c r="D857" s="21" t="s">
        <v>103</v>
      </c>
      <c r="E857" s="22">
        <f>SUM(E846:E856)</f>
        <v>3112648.85</v>
      </c>
      <c r="F857" s="23">
        <f>SUM(F846:F856)</f>
        <v>4028113.01</v>
      </c>
      <c r="G857" s="24"/>
      <c r="H857" s="24"/>
      <c r="I857" s="32"/>
      <c r="J857" s="1"/>
      <c r="K857" s="1"/>
      <c r="L857" s="1"/>
    </row>
    <row r="858" ht="18" customHeight="1" spans="3:12">
      <c r="C858" s="2"/>
      <c r="D858" s="7" t="s">
        <v>104</v>
      </c>
      <c r="E858" s="25">
        <f>E844+E857-F857</f>
        <v>4047669.55</v>
      </c>
      <c r="F858" s="1"/>
      <c r="G858" s="1"/>
      <c r="H858" s="1"/>
      <c r="I858" s="1"/>
      <c r="J858" s="1"/>
      <c r="K858" s="1"/>
      <c r="L858" s="1"/>
    </row>
    <row r="859" ht="23.15" customHeight="1" spans="1:12">
      <c r="A859" s="3"/>
      <c r="B859" s="3"/>
      <c r="D859" s="1"/>
      <c r="E859" s="1"/>
      <c r="F859" s="1"/>
      <c r="G859" s="1"/>
      <c r="H859" s="1"/>
      <c r="I859" s="1"/>
      <c r="J859" s="1"/>
      <c r="K859" s="1"/>
      <c r="L859" s="1"/>
    </row>
    <row r="860" ht="32.5" customHeight="1" spans="1:12">
      <c r="A860" s="3"/>
      <c r="B860" s="65">
        <v>44022</v>
      </c>
      <c r="C860" s="10" t="s">
        <v>622</v>
      </c>
      <c r="D860" s="17" t="s">
        <v>243</v>
      </c>
      <c r="E860" s="46">
        <v>2530.14</v>
      </c>
      <c r="F860" s="17"/>
      <c r="G860" s="11"/>
      <c r="H860" s="17"/>
      <c r="I860" s="56">
        <v>275</v>
      </c>
      <c r="J860" s="1"/>
      <c r="K860" s="1"/>
      <c r="L860" s="1"/>
    </row>
    <row r="861" ht="31.75" spans="1:12">
      <c r="A861" s="3"/>
      <c r="B861" s="65">
        <v>44022</v>
      </c>
      <c r="C861" s="10"/>
      <c r="D861" s="11"/>
      <c r="E861" s="53"/>
      <c r="F861" s="17">
        <v>221.15</v>
      </c>
      <c r="G861" s="17" t="s">
        <v>12</v>
      </c>
      <c r="H861" s="18" t="s">
        <v>186</v>
      </c>
      <c r="I861" s="62">
        <v>26878725</v>
      </c>
      <c r="J861" s="1"/>
      <c r="K861" s="1"/>
      <c r="L861" s="1"/>
    </row>
    <row r="862" ht="32.5" customHeight="1" spans="1:12">
      <c r="A862" s="3"/>
      <c r="B862" s="65">
        <v>44022</v>
      </c>
      <c r="C862" s="10"/>
      <c r="D862" s="11"/>
      <c r="E862" s="53"/>
      <c r="F862" s="17">
        <v>1105.73</v>
      </c>
      <c r="G862" s="17" t="s">
        <v>12</v>
      </c>
      <c r="H862" s="18" t="s">
        <v>187</v>
      </c>
      <c r="I862" s="62">
        <v>26878640</v>
      </c>
      <c r="J862" s="1"/>
      <c r="K862" s="1"/>
      <c r="L862" s="1"/>
    </row>
    <row r="863" ht="24" customHeight="1" spans="1:12">
      <c r="A863" s="3"/>
      <c r="B863" s="65">
        <v>44022</v>
      </c>
      <c r="C863" s="10"/>
      <c r="D863" s="11"/>
      <c r="E863" s="53"/>
      <c r="F863" s="17">
        <v>14323.7</v>
      </c>
      <c r="G863" s="17" t="s">
        <v>12</v>
      </c>
      <c r="H863" s="18" t="s">
        <v>623</v>
      </c>
      <c r="I863" s="62">
        <v>387</v>
      </c>
      <c r="J863" s="1"/>
      <c r="K863" s="1"/>
      <c r="L863" s="1"/>
    </row>
    <row r="864" ht="32.5" customHeight="1" spans="1:12">
      <c r="A864" s="3"/>
      <c r="B864" s="65">
        <v>44022</v>
      </c>
      <c r="C864" s="10"/>
      <c r="D864" s="11"/>
      <c r="E864" s="53"/>
      <c r="F864" s="17">
        <v>46200</v>
      </c>
      <c r="G864" s="11" t="s">
        <v>231</v>
      </c>
      <c r="H864" s="17" t="s">
        <v>624</v>
      </c>
      <c r="I864" s="62">
        <v>384</v>
      </c>
      <c r="J864" s="1"/>
      <c r="K864" s="1"/>
      <c r="L864" s="1"/>
    </row>
    <row r="865" ht="32.5" customHeight="1" spans="1:12">
      <c r="A865" s="3"/>
      <c r="B865" s="65">
        <v>44022</v>
      </c>
      <c r="C865" s="10"/>
      <c r="D865" s="11"/>
      <c r="E865" s="53"/>
      <c r="F865" s="17">
        <v>2610000</v>
      </c>
      <c r="G865" s="17" t="s">
        <v>12</v>
      </c>
      <c r="H865" s="18" t="s">
        <v>621</v>
      </c>
      <c r="I865" s="62">
        <v>386</v>
      </c>
      <c r="J865" s="1"/>
      <c r="K865" s="1"/>
      <c r="L865" s="1"/>
    </row>
    <row r="866" ht="26.65" customHeight="1" spans="2:12">
      <c r="B866" s="19"/>
      <c r="C866" s="20"/>
      <c r="D866" s="21" t="s">
        <v>103</v>
      </c>
      <c r="E866" s="22">
        <f>SUM(E860:E865)</f>
        <v>2530.14</v>
      </c>
      <c r="F866" s="23">
        <f>SUM(F860:F865)</f>
        <v>2671850.58</v>
      </c>
      <c r="G866" s="24"/>
      <c r="H866" s="24"/>
      <c r="I866" s="32"/>
      <c r="J866" s="1"/>
      <c r="K866" s="1"/>
      <c r="L866" s="1"/>
    </row>
    <row r="867" ht="13.4" spans="3:12">
      <c r="C867" s="2"/>
      <c r="D867" s="7" t="s">
        <v>104</v>
      </c>
      <c r="E867" s="25">
        <f>E858+E866-F866</f>
        <v>1378349.11</v>
      </c>
      <c r="F867" s="1"/>
      <c r="G867" s="1"/>
      <c r="H867" s="1"/>
      <c r="I867" s="1"/>
      <c r="J867" s="1"/>
      <c r="K867" s="1"/>
      <c r="L867" s="1"/>
    </row>
    <row r="868" ht="13.4" spans="1:12">
      <c r="A868" s="3"/>
      <c r="B868" s="3"/>
      <c r="D868" s="1"/>
      <c r="E868" s="1"/>
      <c r="F868" s="1"/>
      <c r="G868" s="1"/>
      <c r="H868" s="1"/>
      <c r="I868" s="1"/>
      <c r="J868" s="1"/>
      <c r="K868" s="1"/>
      <c r="L868" s="1"/>
    </row>
    <row r="869" ht="21.4" spans="1:12">
      <c r="A869" s="3"/>
      <c r="B869" s="65">
        <v>44025</v>
      </c>
      <c r="C869" s="10" t="s">
        <v>625</v>
      </c>
      <c r="D869" s="17" t="s">
        <v>12</v>
      </c>
      <c r="E869" s="46">
        <v>1409000</v>
      </c>
      <c r="F869" s="17"/>
      <c r="G869" s="11"/>
      <c r="H869" s="17"/>
      <c r="I869" s="56">
        <v>4617012</v>
      </c>
      <c r="J869" s="1"/>
      <c r="K869" s="1"/>
      <c r="L869" s="1"/>
    </row>
    <row r="870" ht="21" customHeight="1" spans="1:12">
      <c r="A870" s="3"/>
      <c r="B870" s="65">
        <v>44025</v>
      </c>
      <c r="C870" s="10"/>
      <c r="D870" s="11"/>
      <c r="E870" s="53"/>
      <c r="F870" s="17">
        <v>2140</v>
      </c>
      <c r="G870" s="17" t="s">
        <v>164</v>
      </c>
      <c r="H870" s="18" t="s">
        <v>626</v>
      </c>
      <c r="I870" s="62">
        <v>388</v>
      </c>
      <c r="J870" s="1"/>
      <c r="K870" s="1"/>
      <c r="L870" s="1"/>
    </row>
    <row r="871" ht="33" customHeight="1" spans="1:12">
      <c r="A871" s="3"/>
      <c r="B871" s="65">
        <v>44025</v>
      </c>
      <c r="C871" s="10"/>
      <c r="D871" s="11"/>
      <c r="E871" s="53"/>
      <c r="F871" s="17">
        <v>35000</v>
      </c>
      <c r="G871" s="17" t="s">
        <v>154</v>
      </c>
      <c r="H871" s="17" t="s">
        <v>627</v>
      </c>
      <c r="I871" s="62">
        <v>390</v>
      </c>
      <c r="J871" s="1"/>
      <c r="K871" s="1"/>
      <c r="L871" s="1"/>
    </row>
    <row r="872" ht="22.5" customHeight="1" spans="1:12">
      <c r="A872" s="3"/>
      <c r="B872" s="65">
        <v>44025</v>
      </c>
      <c r="C872" s="10"/>
      <c r="D872" s="11"/>
      <c r="E872" s="53"/>
      <c r="F872" s="17">
        <v>127597</v>
      </c>
      <c r="G872" s="17" t="s">
        <v>367</v>
      </c>
      <c r="H872" s="18" t="s">
        <v>628</v>
      </c>
      <c r="I872" s="62">
        <v>389</v>
      </c>
      <c r="J872" s="1"/>
      <c r="K872" s="1"/>
      <c r="L872" s="1"/>
    </row>
    <row r="873" ht="31.75" spans="1:12">
      <c r="A873" s="3"/>
      <c r="B873" s="65">
        <v>44025</v>
      </c>
      <c r="C873" s="10"/>
      <c r="D873" s="11"/>
      <c r="E873" s="53"/>
      <c r="F873" s="17">
        <v>390000</v>
      </c>
      <c r="G873" s="17" t="s">
        <v>164</v>
      </c>
      <c r="H873" s="18" t="s">
        <v>620</v>
      </c>
      <c r="I873" s="62">
        <v>385</v>
      </c>
      <c r="J873" s="1"/>
      <c r="K873" s="1"/>
      <c r="L873" s="1"/>
    </row>
    <row r="874" ht="13.4" spans="2:12">
      <c r="B874" s="19"/>
      <c r="C874" s="20"/>
      <c r="D874" s="21" t="s">
        <v>103</v>
      </c>
      <c r="E874" s="22">
        <f>SUM(E869:E873)</f>
        <v>1409000</v>
      </c>
      <c r="F874" s="23">
        <f>SUM(F869:F873)</f>
        <v>554737</v>
      </c>
      <c r="G874" s="24"/>
      <c r="H874" s="24"/>
      <c r="I874" s="32"/>
      <c r="J874" s="1"/>
      <c r="K874" s="1"/>
      <c r="L874" s="1"/>
    </row>
    <row r="875" ht="13.4" spans="3:12">
      <c r="C875" s="2"/>
      <c r="D875" s="7" t="s">
        <v>104</v>
      </c>
      <c r="E875" s="25">
        <f>E867+E874-F874</f>
        <v>2232612.11</v>
      </c>
      <c r="F875" s="1"/>
      <c r="G875" s="1"/>
      <c r="H875" s="1"/>
      <c r="I875" s="1"/>
      <c r="J875" s="1"/>
      <c r="K875" s="1"/>
      <c r="L875" s="1"/>
    </row>
    <row r="876" ht="15.75" customHeight="1" spans="1:12">
      <c r="A876" s="3"/>
      <c r="B876" s="3"/>
      <c r="D876" s="1"/>
      <c r="E876" s="1"/>
      <c r="F876" s="1"/>
      <c r="G876" s="1"/>
      <c r="H876" s="1"/>
      <c r="I876" s="1"/>
      <c r="J876" s="1"/>
      <c r="K876" s="1"/>
      <c r="L876" s="1"/>
    </row>
    <row r="877" ht="31.5" customHeight="1" spans="1:12">
      <c r="A877" s="3"/>
      <c r="B877" s="65">
        <v>44026</v>
      </c>
      <c r="C877" s="10" t="s">
        <v>629</v>
      </c>
      <c r="D877" s="10" t="s">
        <v>122</v>
      </c>
      <c r="E877" s="46">
        <v>115000</v>
      </c>
      <c r="F877" s="17"/>
      <c r="G877" s="11"/>
      <c r="H877" s="17"/>
      <c r="I877" s="56">
        <v>972</v>
      </c>
      <c r="J877" s="1"/>
      <c r="K877" s="1"/>
      <c r="L877" s="1"/>
    </row>
    <row r="878" ht="33" customHeight="1" spans="1:12">
      <c r="A878" s="3"/>
      <c r="B878" s="65">
        <v>44026</v>
      </c>
      <c r="C878" s="10" t="s">
        <v>630</v>
      </c>
      <c r="D878" s="11" t="s">
        <v>100</v>
      </c>
      <c r="E878" s="53">
        <v>575000</v>
      </c>
      <c r="F878" s="17"/>
      <c r="G878" s="11"/>
      <c r="H878" s="18"/>
      <c r="I878" s="62">
        <v>5761</v>
      </c>
      <c r="J878" s="1"/>
      <c r="K878" s="1"/>
      <c r="L878" s="1"/>
    </row>
    <row r="879" ht="27.75" customHeight="1" spans="1:12">
      <c r="A879" s="3"/>
      <c r="B879" s="65">
        <v>44026</v>
      </c>
      <c r="C879" s="10" t="s">
        <v>631</v>
      </c>
      <c r="D879" s="17" t="s">
        <v>12</v>
      </c>
      <c r="E879" s="53">
        <v>706500</v>
      </c>
      <c r="F879" s="17"/>
      <c r="G879" s="17"/>
      <c r="H879" s="18"/>
      <c r="I879" s="62">
        <v>8887977</v>
      </c>
      <c r="J879" s="1"/>
      <c r="K879" s="1"/>
      <c r="L879" s="1"/>
    </row>
    <row r="880" ht="35.15" customHeight="1" spans="1:12">
      <c r="A880" s="3"/>
      <c r="B880" s="65">
        <v>44026</v>
      </c>
      <c r="C880" s="10"/>
      <c r="D880" s="11"/>
      <c r="E880" s="53"/>
      <c r="F880" s="17">
        <v>141.5</v>
      </c>
      <c r="G880" s="17" t="s">
        <v>12</v>
      </c>
      <c r="H880" s="18" t="s">
        <v>186</v>
      </c>
      <c r="I880" s="62">
        <v>6310194</v>
      </c>
      <c r="J880" s="1"/>
      <c r="K880" s="1"/>
      <c r="L880" s="1"/>
    </row>
    <row r="881" ht="30.25" customHeight="1" spans="1:12">
      <c r="A881" s="3"/>
      <c r="B881" s="65">
        <v>44026</v>
      </c>
      <c r="C881" s="10"/>
      <c r="D881" s="11"/>
      <c r="E881" s="53"/>
      <c r="F881" s="17">
        <v>707.48</v>
      </c>
      <c r="G881" s="17" t="s">
        <v>12</v>
      </c>
      <c r="H881" s="18" t="s">
        <v>187</v>
      </c>
      <c r="I881" s="62">
        <v>6310192</v>
      </c>
      <c r="J881" s="1"/>
      <c r="K881" s="1"/>
      <c r="L881" s="1"/>
    </row>
    <row r="882" ht="35.25" customHeight="1" spans="1:12">
      <c r="A882" s="3"/>
      <c r="B882" s="65">
        <v>44026</v>
      </c>
      <c r="C882" s="10"/>
      <c r="D882" s="11"/>
      <c r="E882" s="53"/>
      <c r="F882" s="71">
        <v>24115.41</v>
      </c>
      <c r="G882" s="36" t="s">
        <v>164</v>
      </c>
      <c r="H882" s="29" t="s">
        <v>598</v>
      </c>
      <c r="I882" s="62">
        <v>391</v>
      </c>
      <c r="J882" s="1"/>
      <c r="K882" s="1"/>
      <c r="L882" s="1"/>
    </row>
    <row r="883" ht="25.4" customHeight="1" spans="2:12">
      <c r="B883" s="19"/>
      <c r="C883" s="20"/>
      <c r="D883" s="21" t="s">
        <v>103</v>
      </c>
      <c r="E883" s="22">
        <f>SUM(E877:E882)</f>
        <v>1396500</v>
      </c>
      <c r="F883" s="23">
        <f>SUM(F877:F882)</f>
        <v>24964.39</v>
      </c>
      <c r="G883" s="24"/>
      <c r="H883" s="24"/>
      <c r="I883" s="32"/>
      <c r="J883" s="1"/>
      <c r="K883" s="1"/>
      <c r="L883" s="1"/>
    </row>
    <row r="884" ht="25.9" customHeight="1" spans="3:12">
      <c r="C884" s="2"/>
      <c r="D884" s="7" t="s">
        <v>104</v>
      </c>
      <c r="E884" s="25">
        <f>E875+E883-F883</f>
        <v>3604147.72</v>
      </c>
      <c r="F884" s="1"/>
      <c r="G884" s="1"/>
      <c r="H884" s="1"/>
      <c r="I884" s="1"/>
      <c r="J884" s="1"/>
      <c r="K884" s="1"/>
      <c r="L884" s="1"/>
    </row>
    <row r="885" ht="13.4" spans="1:12">
      <c r="A885" s="3"/>
      <c r="B885" s="3"/>
      <c r="D885" s="1"/>
      <c r="E885" s="1"/>
      <c r="F885" s="1"/>
      <c r="G885" s="1"/>
      <c r="H885" s="1"/>
      <c r="I885" s="1"/>
      <c r="J885" s="1"/>
      <c r="K885" s="1"/>
      <c r="L885" s="1"/>
    </row>
    <row r="886" ht="31.75" spans="1:12">
      <c r="A886" s="3"/>
      <c r="B886" s="65">
        <v>44027</v>
      </c>
      <c r="C886" s="10" t="s">
        <v>632</v>
      </c>
      <c r="D886" s="11" t="s">
        <v>633</v>
      </c>
      <c r="E886" s="46">
        <v>200000</v>
      </c>
      <c r="F886" s="17"/>
      <c r="G886" s="11"/>
      <c r="H886" s="17"/>
      <c r="I886" s="56">
        <v>620886</v>
      </c>
      <c r="J886" s="1"/>
      <c r="K886" s="1"/>
      <c r="L886" s="1"/>
    </row>
    <row r="887" ht="28" customHeight="1" spans="2:12">
      <c r="B887" s="19"/>
      <c r="C887" s="20"/>
      <c r="D887" s="21" t="s">
        <v>103</v>
      </c>
      <c r="E887" s="22">
        <f>SUM(E886:E886)</f>
        <v>200000</v>
      </c>
      <c r="F887" s="23">
        <f>SUM(F886:F886)</f>
        <v>0</v>
      </c>
      <c r="G887" s="24"/>
      <c r="H887" s="24"/>
      <c r="I887" s="32"/>
      <c r="J887" s="1"/>
      <c r="K887" s="1"/>
      <c r="L887" s="1"/>
    </row>
    <row r="888" ht="13.4" spans="3:12">
      <c r="C888" s="2"/>
      <c r="D888" s="7" t="s">
        <v>104</v>
      </c>
      <c r="E888" s="25">
        <f>E884+E887-F887</f>
        <v>3804147.72</v>
      </c>
      <c r="F888" s="1"/>
      <c r="G888" s="1"/>
      <c r="H888" s="1"/>
      <c r="I888" s="1"/>
      <c r="J888" s="1"/>
      <c r="K888" s="1"/>
      <c r="L888" s="1"/>
    </row>
    <row r="889" ht="16.5" customHeight="1" spans="1:12">
      <c r="A889" s="3"/>
      <c r="B889" s="3"/>
      <c r="D889" s="1"/>
      <c r="E889" s="1"/>
      <c r="F889" s="1"/>
      <c r="G889" s="1"/>
      <c r="H889" s="1"/>
      <c r="I889" s="1"/>
      <c r="J889" s="1"/>
      <c r="K889" s="1"/>
      <c r="L889" s="1"/>
    </row>
    <row r="890" ht="21.4" spans="1:12">
      <c r="A890" s="3"/>
      <c r="B890" s="65">
        <v>44028</v>
      </c>
      <c r="C890" s="10" t="s">
        <v>634</v>
      </c>
      <c r="D890" s="10" t="s">
        <v>335</v>
      </c>
      <c r="E890" s="46">
        <v>18000</v>
      </c>
      <c r="F890" s="17"/>
      <c r="G890" s="11"/>
      <c r="H890" s="17"/>
      <c r="I890" s="56">
        <v>392</v>
      </c>
      <c r="J890" s="1"/>
      <c r="K890" s="1"/>
      <c r="L890" s="1"/>
    </row>
    <row r="891" ht="21.75" customHeight="1" spans="1:12">
      <c r="A891" s="3"/>
      <c r="B891" s="65">
        <v>44028</v>
      </c>
      <c r="C891" s="10" t="s">
        <v>631</v>
      </c>
      <c r="D891" s="17" t="s">
        <v>12</v>
      </c>
      <c r="E891" s="53">
        <v>709300</v>
      </c>
      <c r="F891" s="17"/>
      <c r="G891" s="17"/>
      <c r="H891" s="18"/>
      <c r="I891" s="62">
        <v>9</v>
      </c>
      <c r="J891" s="1"/>
      <c r="K891" s="1"/>
      <c r="L891" s="1"/>
    </row>
    <row r="892" ht="42.1" spans="1:12">
      <c r="A892" s="3"/>
      <c r="B892" s="65">
        <v>44028</v>
      </c>
      <c r="C892" s="10" t="s">
        <v>635</v>
      </c>
      <c r="D892" s="17" t="s">
        <v>427</v>
      </c>
      <c r="E892" s="53">
        <v>952965.31</v>
      </c>
      <c r="F892" s="17"/>
      <c r="G892" s="17"/>
      <c r="H892" s="17"/>
      <c r="I892" s="62">
        <v>20939124</v>
      </c>
      <c r="J892" s="1"/>
      <c r="K892" s="1"/>
      <c r="L892" s="1"/>
    </row>
    <row r="893" ht="21.4" spans="1:12">
      <c r="A893" s="3"/>
      <c r="B893" s="65">
        <v>44028</v>
      </c>
      <c r="C893" s="10"/>
      <c r="D893" s="11"/>
      <c r="E893" s="53"/>
      <c r="F893" s="17">
        <v>12624.13</v>
      </c>
      <c r="G893" s="17" t="s">
        <v>12</v>
      </c>
      <c r="H893" s="18" t="s">
        <v>636</v>
      </c>
      <c r="I893" s="62">
        <v>625575</v>
      </c>
      <c r="J893" s="1"/>
      <c r="K893" s="1"/>
      <c r="L893" s="1"/>
    </row>
    <row r="894" ht="16.5" customHeight="1" spans="2:12">
      <c r="B894" s="19"/>
      <c r="C894" s="20"/>
      <c r="D894" s="21" t="s">
        <v>103</v>
      </c>
      <c r="E894" s="22">
        <f>SUM(E890:E893)</f>
        <v>1680265.31</v>
      </c>
      <c r="F894" s="23">
        <f>SUM(F890:F893)</f>
        <v>12624.13</v>
      </c>
      <c r="G894" s="24"/>
      <c r="H894" s="24"/>
      <c r="I894" s="32"/>
      <c r="J894" s="1"/>
      <c r="K894" s="1"/>
      <c r="L894" s="1"/>
    </row>
    <row r="895" ht="16.5" customHeight="1" spans="3:12">
      <c r="C895" s="2"/>
      <c r="D895" s="7" t="s">
        <v>104</v>
      </c>
      <c r="E895" s="25">
        <f>E888+E894-F894</f>
        <v>5471788.9</v>
      </c>
      <c r="F895" s="1"/>
      <c r="G895" s="1"/>
      <c r="H895" s="1"/>
      <c r="I895" s="1"/>
      <c r="J895" s="1"/>
      <c r="K895" s="1"/>
      <c r="L895" s="1"/>
    </row>
    <row r="896" ht="13.5" customHeight="1" spans="1:12">
      <c r="A896" s="3"/>
      <c r="B896" s="3"/>
      <c r="D896" s="1"/>
      <c r="E896" s="1"/>
      <c r="F896" s="1"/>
      <c r="G896" s="1"/>
      <c r="H896" s="1"/>
      <c r="I896" s="1"/>
      <c r="J896" s="1"/>
      <c r="K896" s="1"/>
      <c r="L896" s="1"/>
    </row>
    <row r="897" ht="38.5" customHeight="1" spans="1:12">
      <c r="A897" s="3"/>
      <c r="B897" s="65">
        <v>44029</v>
      </c>
      <c r="C897" s="10" t="s">
        <v>637</v>
      </c>
      <c r="D897" s="17" t="s">
        <v>163</v>
      </c>
      <c r="E897" s="46">
        <v>70000</v>
      </c>
      <c r="F897" s="17"/>
      <c r="G897" s="11"/>
      <c r="H897" s="17"/>
      <c r="I897" s="56">
        <v>1239</v>
      </c>
      <c r="J897" s="1"/>
      <c r="K897" s="1"/>
      <c r="L897" s="1"/>
    </row>
    <row r="898" ht="31.5" customHeight="1" spans="1:12">
      <c r="A898" s="3"/>
      <c r="B898" s="65">
        <v>44029</v>
      </c>
      <c r="C898" s="10" t="s">
        <v>638</v>
      </c>
      <c r="D898" s="17" t="s">
        <v>163</v>
      </c>
      <c r="E898" s="53">
        <v>500000</v>
      </c>
      <c r="F898" s="17"/>
      <c r="G898" s="17"/>
      <c r="H898" s="18"/>
      <c r="I898" s="62">
        <v>1241</v>
      </c>
      <c r="J898" s="1"/>
      <c r="K898" s="1"/>
      <c r="L898" s="1"/>
    </row>
    <row r="899" ht="25" customHeight="1" spans="1:12">
      <c r="A899" s="3"/>
      <c r="B899" s="65">
        <v>44029</v>
      </c>
      <c r="C899" s="10" t="s">
        <v>625</v>
      </c>
      <c r="D899" s="17" t="s">
        <v>12</v>
      </c>
      <c r="E899" s="53">
        <v>1426400</v>
      </c>
      <c r="F899" s="17"/>
      <c r="G899" s="17"/>
      <c r="H899" s="17"/>
      <c r="I899" s="62">
        <v>25686773</v>
      </c>
      <c r="J899" s="1"/>
      <c r="K899" s="1"/>
      <c r="L899" s="1"/>
    </row>
    <row r="900" ht="43.5" customHeight="1" spans="1:12">
      <c r="A900" s="3"/>
      <c r="B900" s="65">
        <v>44029</v>
      </c>
      <c r="C900" s="10" t="s">
        <v>639</v>
      </c>
      <c r="D900" s="17" t="s">
        <v>163</v>
      </c>
      <c r="E900" s="53">
        <v>3500000</v>
      </c>
      <c r="F900" s="17"/>
      <c r="G900" s="17"/>
      <c r="H900" s="18"/>
      <c r="I900" s="62">
        <v>1240</v>
      </c>
      <c r="J900" s="1"/>
      <c r="K900" s="1"/>
      <c r="L900" s="1"/>
    </row>
    <row r="901" ht="32.5" customHeight="1" spans="1:12">
      <c r="A901" s="3"/>
      <c r="B901" s="65">
        <v>44029</v>
      </c>
      <c r="C901" s="10"/>
      <c r="D901" s="17"/>
      <c r="E901" s="53"/>
      <c r="F901" s="17">
        <v>1887</v>
      </c>
      <c r="G901" s="17" t="s">
        <v>164</v>
      </c>
      <c r="H901" s="18" t="s">
        <v>640</v>
      </c>
      <c r="I901" s="62">
        <v>393</v>
      </c>
      <c r="J901" s="1"/>
      <c r="K901" s="1"/>
      <c r="L901" s="1"/>
    </row>
    <row r="902" ht="36" customHeight="1" spans="1:12">
      <c r="A902" s="3"/>
      <c r="B902" s="65">
        <v>44029</v>
      </c>
      <c r="C902" s="10"/>
      <c r="D902" s="17"/>
      <c r="E902" s="53"/>
      <c r="F902" s="17">
        <v>10000</v>
      </c>
      <c r="G902" s="17" t="s">
        <v>641</v>
      </c>
      <c r="H902" s="17" t="s">
        <v>642</v>
      </c>
      <c r="I902" s="62">
        <v>395</v>
      </c>
      <c r="J902" s="1"/>
      <c r="K902" s="1"/>
      <c r="L902" s="1"/>
    </row>
    <row r="903" ht="31.75" spans="1:12">
      <c r="A903" s="3"/>
      <c r="B903" s="65">
        <v>44029</v>
      </c>
      <c r="C903" s="10"/>
      <c r="D903" s="11"/>
      <c r="E903" s="53"/>
      <c r="F903" s="17">
        <v>60000</v>
      </c>
      <c r="G903" s="42" t="s">
        <v>643</v>
      </c>
      <c r="H903" s="34" t="s">
        <v>644</v>
      </c>
      <c r="I903" s="62">
        <v>394</v>
      </c>
      <c r="J903" s="1"/>
      <c r="K903" s="1"/>
      <c r="L903" s="1"/>
    </row>
    <row r="904" ht="13.4" spans="2:12">
      <c r="B904" s="19"/>
      <c r="C904" s="20"/>
      <c r="D904" s="21" t="s">
        <v>103</v>
      </c>
      <c r="E904" s="22">
        <f>SUM(E897:E903)</f>
        <v>5496400</v>
      </c>
      <c r="F904" s="23">
        <f>SUM(F897:F903)</f>
        <v>71887</v>
      </c>
      <c r="G904" s="24"/>
      <c r="H904" s="24"/>
      <c r="I904" s="32"/>
      <c r="J904" s="1"/>
      <c r="K904" s="1"/>
      <c r="L904" s="1"/>
    </row>
    <row r="905" ht="13.4" spans="3:12">
      <c r="C905" s="2"/>
      <c r="D905" s="7" t="s">
        <v>104</v>
      </c>
      <c r="E905" s="25">
        <f>E895+E904-F904</f>
        <v>10896301.9</v>
      </c>
      <c r="F905" s="1"/>
      <c r="G905" s="1"/>
      <c r="H905" s="1"/>
      <c r="I905" s="1"/>
      <c r="J905" s="1"/>
      <c r="K905" s="1"/>
      <c r="L905" s="1"/>
    </row>
    <row r="906" ht="18" customHeight="1" spans="1:12">
      <c r="A906" s="3"/>
      <c r="B906" s="3"/>
      <c r="D906" s="1"/>
      <c r="E906" s="1"/>
      <c r="F906" s="1"/>
      <c r="G906" s="1"/>
      <c r="H906" s="1"/>
      <c r="I906" s="1"/>
      <c r="J906" s="1"/>
      <c r="K906" s="1"/>
      <c r="L906" s="1"/>
    </row>
    <row r="907" ht="42.1" spans="1:12">
      <c r="A907" s="3"/>
      <c r="B907" s="65">
        <v>44032</v>
      </c>
      <c r="C907" s="10" t="s">
        <v>645</v>
      </c>
      <c r="D907" s="17" t="s">
        <v>241</v>
      </c>
      <c r="E907" s="46">
        <v>68971</v>
      </c>
      <c r="F907" s="46"/>
      <c r="G907" s="11"/>
      <c r="H907" s="17"/>
      <c r="I907" s="56">
        <v>48043</v>
      </c>
      <c r="J907" s="1"/>
      <c r="K907" s="1"/>
      <c r="L907" s="1"/>
    </row>
    <row r="908" ht="31.75" spans="1:12">
      <c r="A908" s="3"/>
      <c r="B908" s="65">
        <v>44032</v>
      </c>
      <c r="C908" s="10"/>
      <c r="D908" s="17"/>
      <c r="E908" s="53"/>
      <c r="F908" s="46">
        <v>2526.76</v>
      </c>
      <c r="G908" s="17" t="s">
        <v>646</v>
      </c>
      <c r="H908" s="18" t="s">
        <v>647</v>
      </c>
      <c r="I908" s="62">
        <v>10172</v>
      </c>
      <c r="J908" s="1"/>
      <c r="K908" s="1"/>
      <c r="L908" s="1"/>
    </row>
    <row r="909" ht="21.4" spans="1:12">
      <c r="A909" s="3"/>
      <c r="B909" s="65">
        <v>44032</v>
      </c>
      <c r="C909" s="10"/>
      <c r="D909" s="17"/>
      <c r="E909" s="53"/>
      <c r="F909" s="53">
        <v>4406.27</v>
      </c>
      <c r="G909" s="17" t="s">
        <v>130</v>
      </c>
      <c r="H909" s="29" t="s">
        <v>131</v>
      </c>
      <c r="I909" s="62">
        <v>397</v>
      </c>
      <c r="J909" s="1"/>
      <c r="K909" s="1"/>
      <c r="L909" s="1"/>
    </row>
    <row r="910" ht="33" customHeight="1" spans="1:12">
      <c r="A910" s="3"/>
      <c r="B910" s="65">
        <v>44032</v>
      </c>
      <c r="C910" s="10"/>
      <c r="D910" s="17"/>
      <c r="E910" s="53"/>
      <c r="F910" s="53">
        <v>4500</v>
      </c>
      <c r="G910" s="17" t="s">
        <v>250</v>
      </c>
      <c r="H910" s="18" t="s">
        <v>648</v>
      </c>
      <c r="I910" s="62">
        <v>402</v>
      </c>
      <c r="J910" s="1"/>
      <c r="K910" s="1"/>
      <c r="L910" s="1"/>
    </row>
    <row r="911" ht="21.4" spans="1:12">
      <c r="A911" s="3"/>
      <c r="B911" s="65">
        <v>44032</v>
      </c>
      <c r="C911" s="10"/>
      <c r="D911" s="17"/>
      <c r="E911" s="53"/>
      <c r="F911" s="53">
        <v>13793.2</v>
      </c>
      <c r="G911" s="36" t="s">
        <v>403</v>
      </c>
      <c r="H911" s="37" t="s">
        <v>649</v>
      </c>
      <c r="I911" s="62">
        <v>399</v>
      </c>
      <c r="J911" s="1"/>
      <c r="K911" s="1"/>
      <c r="L911" s="1"/>
    </row>
    <row r="912" ht="42.1" spans="1:12">
      <c r="A912" s="3"/>
      <c r="B912" s="65">
        <v>44032</v>
      </c>
      <c r="C912" s="10"/>
      <c r="D912" s="17"/>
      <c r="E912" s="53"/>
      <c r="F912" s="53">
        <v>16000</v>
      </c>
      <c r="G912" s="17" t="s">
        <v>116</v>
      </c>
      <c r="H912" s="17" t="s">
        <v>650</v>
      </c>
      <c r="I912" s="62">
        <v>401</v>
      </c>
      <c r="J912" s="1"/>
      <c r="K912" s="1"/>
      <c r="L912" s="1"/>
    </row>
    <row r="913" ht="31.75" spans="1:12">
      <c r="A913" s="3"/>
      <c r="B913" s="65">
        <v>44032</v>
      </c>
      <c r="C913" s="10"/>
      <c r="D913" s="17"/>
      <c r="E913" s="53"/>
      <c r="F913" s="53">
        <v>22282</v>
      </c>
      <c r="G913" s="17" t="s">
        <v>646</v>
      </c>
      <c r="H913" s="18" t="s">
        <v>647</v>
      </c>
      <c r="I913" s="62">
        <v>10173</v>
      </c>
      <c r="J913" s="1"/>
      <c r="K913" s="1"/>
      <c r="L913" s="1"/>
    </row>
    <row r="914" ht="42.1" spans="1:12">
      <c r="A914" s="3"/>
      <c r="B914" s="65">
        <v>44032</v>
      </c>
      <c r="C914" s="10"/>
      <c r="D914" s="17"/>
      <c r="E914" s="53"/>
      <c r="F914" s="53">
        <v>25000</v>
      </c>
      <c r="G914" s="17" t="s">
        <v>154</v>
      </c>
      <c r="H914" s="17" t="s">
        <v>651</v>
      </c>
      <c r="I914" s="62">
        <v>403</v>
      </c>
      <c r="J914" s="1"/>
      <c r="K914" s="1"/>
      <c r="L914" s="1"/>
    </row>
    <row r="915" ht="23.15" customHeight="1" spans="1:12">
      <c r="A915" s="3"/>
      <c r="B915" s="65">
        <v>44032</v>
      </c>
      <c r="C915" s="10"/>
      <c r="D915" s="17"/>
      <c r="E915" s="53"/>
      <c r="F915" s="53">
        <v>27140</v>
      </c>
      <c r="G915" s="33" t="s">
        <v>173</v>
      </c>
      <c r="H915" s="34" t="s">
        <v>652</v>
      </c>
      <c r="I915" s="62">
        <v>396</v>
      </c>
      <c r="J915" s="1"/>
      <c r="K915" s="1"/>
      <c r="L915" s="1"/>
    </row>
    <row r="916" ht="31.75" spans="1:12">
      <c r="A916" s="3"/>
      <c r="B916" s="65">
        <v>44032</v>
      </c>
      <c r="C916" s="10"/>
      <c r="D916" s="17"/>
      <c r="E916" s="53"/>
      <c r="F916" s="53">
        <v>52000</v>
      </c>
      <c r="G916" s="17" t="s">
        <v>646</v>
      </c>
      <c r="H916" s="18" t="s">
        <v>647</v>
      </c>
      <c r="I916" s="62">
        <v>10174</v>
      </c>
      <c r="J916" s="1"/>
      <c r="K916" s="1"/>
      <c r="L916" s="1"/>
    </row>
    <row r="917" ht="42.1" spans="1:12">
      <c r="A917" s="3"/>
      <c r="B917" s="65">
        <v>44032</v>
      </c>
      <c r="C917" s="10"/>
      <c r="D917" s="17"/>
      <c r="E917" s="53"/>
      <c r="F917" s="53">
        <v>110000</v>
      </c>
      <c r="G917" s="17" t="s">
        <v>12</v>
      </c>
      <c r="H917" s="18" t="s">
        <v>653</v>
      </c>
      <c r="I917" s="62">
        <v>398</v>
      </c>
      <c r="J917" s="1"/>
      <c r="K917" s="1"/>
      <c r="L917" s="1"/>
    </row>
    <row r="918" ht="31.75" spans="1:12">
      <c r="A918" s="3"/>
      <c r="B918" s="65">
        <v>44032</v>
      </c>
      <c r="C918" s="10"/>
      <c r="D918" s="11"/>
      <c r="E918" s="53"/>
      <c r="F918" s="53">
        <v>313563.6</v>
      </c>
      <c r="G918" s="17" t="s">
        <v>12</v>
      </c>
      <c r="H918" s="18" t="s">
        <v>654</v>
      </c>
      <c r="I918" s="62">
        <v>400</v>
      </c>
      <c r="J918" s="1"/>
      <c r="K918" s="1"/>
      <c r="L918" s="1"/>
    </row>
    <row r="919" ht="16.5" customHeight="1" spans="2:12">
      <c r="B919" s="19"/>
      <c r="C919" s="20"/>
      <c r="D919" s="21" t="s">
        <v>103</v>
      </c>
      <c r="E919" s="22">
        <f>SUM(E907:E918)</f>
        <v>68971</v>
      </c>
      <c r="F919" s="23">
        <f>SUM(F907:F918)</f>
        <v>591211.83</v>
      </c>
      <c r="G919" s="24"/>
      <c r="H919" s="24"/>
      <c r="I919" s="32"/>
      <c r="J919" s="1"/>
      <c r="K919" s="1"/>
      <c r="L919" s="1"/>
    </row>
    <row r="920" ht="13.4" spans="3:12">
      <c r="C920" s="2"/>
      <c r="D920" s="7" t="s">
        <v>104</v>
      </c>
      <c r="E920" s="25">
        <f>E905+E919-F919</f>
        <v>10374061.07</v>
      </c>
      <c r="F920" s="1"/>
      <c r="G920" s="1"/>
      <c r="H920" s="1"/>
      <c r="I920" s="1"/>
      <c r="J920" s="1"/>
      <c r="K920" s="1"/>
      <c r="L920" s="1"/>
    </row>
    <row r="921" ht="24.65" customHeight="1" spans="1:12">
      <c r="A921" s="3"/>
      <c r="B921" s="3"/>
      <c r="D921" s="1"/>
      <c r="E921" s="1"/>
      <c r="F921" s="1"/>
      <c r="G921" s="1"/>
      <c r="H921" s="1"/>
      <c r="I921" s="1"/>
      <c r="J921" s="1"/>
      <c r="K921" s="1"/>
      <c r="L921" s="1"/>
    </row>
    <row r="922" ht="36" customHeight="1" spans="1:12">
      <c r="A922" s="3"/>
      <c r="B922" s="65">
        <v>44033</v>
      </c>
      <c r="C922" s="10" t="s">
        <v>655</v>
      </c>
      <c r="D922" s="11" t="s">
        <v>100</v>
      </c>
      <c r="E922" s="46">
        <v>171546.1</v>
      </c>
      <c r="F922" s="17"/>
      <c r="G922" s="11"/>
      <c r="H922" s="17"/>
      <c r="I922" s="56">
        <v>6033</v>
      </c>
      <c r="J922" s="1"/>
      <c r="K922" s="1"/>
      <c r="L922" s="1"/>
    </row>
    <row r="923" ht="44.25" customHeight="1" spans="1:12">
      <c r="A923" s="3"/>
      <c r="B923" s="65">
        <v>44033</v>
      </c>
      <c r="C923" s="10"/>
      <c r="D923" s="17"/>
      <c r="E923" s="53"/>
      <c r="F923" s="17">
        <v>1650</v>
      </c>
      <c r="G923" s="17" t="s">
        <v>319</v>
      </c>
      <c r="H923" s="18" t="s">
        <v>656</v>
      </c>
      <c r="I923" s="62">
        <v>405</v>
      </c>
      <c r="J923" s="1"/>
      <c r="K923" s="1"/>
      <c r="L923" s="1"/>
    </row>
    <row r="924" ht="25" customHeight="1" spans="1:12">
      <c r="A924" s="3"/>
      <c r="B924" s="65">
        <v>44033</v>
      </c>
      <c r="C924" s="10"/>
      <c r="D924" s="17"/>
      <c r="E924" s="53"/>
      <c r="F924" s="17">
        <v>2200</v>
      </c>
      <c r="G924" s="17" t="s">
        <v>137</v>
      </c>
      <c r="H924" s="17" t="s">
        <v>657</v>
      </c>
      <c r="I924" s="62">
        <v>407</v>
      </c>
      <c r="J924" s="1"/>
      <c r="K924" s="1"/>
      <c r="L924" s="1"/>
    </row>
    <row r="925" ht="33" customHeight="1" spans="1:12">
      <c r="A925" s="3"/>
      <c r="B925" s="65">
        <v>44033</v>
      </c>
      <c r="C925" s="10"/>
      <c r="D925" s="17"/>
      <c r="E925" s="53"/>
      <c r="F925" s="17">
        <v>13200</v>
      </c>
      <c r="G925" s="17" t="s">
        <v>319</v>
      </c>
      <c r="H925" s="18" t="s">
        <v>658</v>
      </c>
      <c r="I925" s="62">
        <v>406</v>
      </c>
      <c r="J925" s="1"/>
      <c r="K925" s="1"/>
      <c r="L925" s="1"/>
    </row>
    <row r="926" ht="28.5" customHeight="1" spans="1:12">
      <c r="A926" s="3"/>
      <c r="B926" s="65">
        <v>44033</v>
      </c>
      <c r="C926" s="10"/>
      <c r="D926" s="11"/>
      <c r="E926" s="53"/>
      <c r="F926" s="17">
        <v>31049.8</v>
      </c>
      <c r="G926" s="17" t="s">
        <v>158</v>
      </c>
      <c r="H926" s="18" t="s">
        <v>659</v>
      </c>
      <c r="I926" s="62">
        <v>404</v>
      </c>
      <c r="J926" s="1"/>
      <c r="K926" s="1"/>
      <c r="L926" s="1"/>
    </row>
    <row r="927" ht="13.4" spans="2:12">
      <c r="B927" s="19"/>
      <c r="C927" s="20"/>
      <c r="D927" s="21" t="s">
        <v>103</v>
      </c>
      <c r="E927" s="22">
        <f>SUM(E922:E926)</f>
        <v>171546.1</v>
      </c>
      <c r="F927" s="23">
        <f>SUM(F922:F926)</f>
        <v>48099.8</v>
      </c>
      <c r="G927" s="24"/>
      <c r="H927" s="24"/>
      <c r="I927" s="32"/>
      <c r="J927" s="1"/>
      <c r="K927" s="1"/>
      <c r="L927" s="1"/>
    </row>
    <row r="928" ht="13.4" spans="3:12">
      <c r="C928" s="2"/>
      <c r="D928" s="7" t="s">
        <v>104</v>
      </c>
      <c r="E928" s="25">
        <f>E920+E927-F927</f>
        <v>10497507.37</v>
      </c>
      <c r="F928" s="1"/>
      <c r="G928" s="1"/>
      <c r="H928" s="1"/>
      <c r="I928" s="1"/>
      <c r="J928" s="1"/>
      <c r="K928" s="1"/>
      <c r="L928" s="1"/>
    </row>
    <row r="929" ht="13.4" spans="1:12">
      <c r="A929" s="3"/>
      <c r="B929" s="3"/>
      <c r="D929" s="1"/>
      <c r="E929" s="1"/>
      <c r="F929" s="1"/>
      <c r="G929" s="1"/>
      <c r="H929" s="1"/>
      <c r="I929" s="1"/>
      <c r="J929" s="1"/>
      <c r="K929" s="1"/>
      <c r="L929" s="1"/>
    </row>
    <row r="930" ht="31.5" customHeight="1" spans="1:12">
      <c r="A930" s="3"/>
      <c r="B930" s="65">
        <v>44034</v>
      </c>
      <c r="C930" s="10" t="s">
        <v>660</v>
      </c>
      <c r="D930" s="11" t="s">
        <v>661</v>
      </c>
      <c r="E930" s="46">
        <v>6576.08</v>
      </c>
      <c r="F930" s="17"/>
      <c r="G930" s="11"/>
      <c r="H930" s="17"/>
      <c r="I930" s="56">
        <v>803</v>
      </c>
      <c r="J930" s="1"/>
      <c r="K930" s="1"/>
      <c r="L930" s="1"/>
    </row>
    <row r="931" ht="32.5" customHeight="1" spans="1:12">
      <c r="A931" s="3"/>
      <c r="B931" s="65">
        <v>44034</v>
      </c>
      <c r="C931" s="10"/>
      <c r="D931" s="17"/>
      <c r="E931" s="53"/>
      <c r="F931" s="17">
        <v>7750</v>
      </c>
      <c r="G931" s="17" t="s">
        <v>168</v>
      </c>
      <c r="H931" s="18" t="s">
        <v>169</v>
      </c>
      <c r="I931" s="62">
        <v>408</v>
      </c>
      <c r="J931" s="1"/>
      <c r="K931" s="1"/>
      <c r="L931" s="1"/>
    </row>
    <row r="932" ht="21.4" spans="1:12">
      <c r="A932" s="3"/>
      <c r="B932" s="65">
        <v>44034</v>
      </c>
      <c r="C932" s="10"/>
      <c r="D932" s="17"/>
      <c r="E932" s="53"/>
      <c r="F932" s="17">
        <v>9000</v>
      </c>
      <c r="G932" s="17" t="s">
        <v>164</v>
      </c>
      <c r="H932" s="17" t="s">
        <v>662</v>
      </c>
      <c r="I932" s="62">
        <v>411</v>
      </c>
      <c r="J932" s="1"/>
      <c r="K932" s="1"/>
      <c r="L932" s="1"/>
    </row>
    <row r="933" ht="31.75" spans="1:12">
      <c r="A933" s="3"/>
      <c r="B933" s="65">
        <v>44034</v>
      </c>
      <c r="C933" s="10"/>
      <c r="D933" s="17"/>
      <c r="E933" s="53"/>
      <c r="F933" s="17">
        <v>28350</v>
      </c>
      <c r="G933" s="11" t="s">
        <v>118</v>
      </c>
      <c r="H933" s="17" t="s">
        <v>663</v>
      </c>
      <c r="I933" s="62">
        <v>410</v>
      </c>
      <c r="J933" s="1"/>
      <c r="K933" s="1"/>
      <c r="L933" s="1"/>
    </row>
    <row r="934" ht="21.4" spans="1:12">
      <c r="A934" s="3"/>
      <c r="B934" s="65">
        <v>44034</v>
      </c>
      <c r="C934" s="10"/>
      <c r="D934" s="11"/>
      <c r="E934" s="53"/>
      <c r="F934" s="17">
        <v>58713.6</v>
      </c>
      <c r="G934" s="17" t="s">
        <v>175</v>
      </c>
      <c r="H934" s="29" t="s">
        <v>664</v>
      </c>
      <c r="I934" s="62">
        <v>409</v>
      </c>
      <c r="J934" s="1"/>
      <c r="K934" s="1"/>
      <c r="L934" s="1"/>
    </row>
    <row r="935" ht="25.4" customHeight="1" spans="2:12">
      <c r="B935" s="19"/>
      <c r="C935" s="20"/>
      <c r="D935" s="21" t="s">
        <v>103</v>
      </c>
      <c r="E935" s="22">
        <f>SUM(E930:E934)</f>
        <v>6576.08</v>
      </c>
      <c r="F935" s="23">
        <f>SUM(F930:F934)</f>
        <v>103813.6</v>
      </c>
      <c r="G935" s="24"/>
      <c r="H935" s="24"/>
      <c r="I935" s="32"/>
      <c r="J935" s="1"/>
      <c r="K935" s="1"/>
      <c r="L935" s="1"/>
    </row>
    <row r="936" ht="23.25" customHeight="1" spans="3:12">
      <c r="C936" s="2"/>
      <c r="D936" s="7" t="s">
        <v>104</v>
      </c>
      <c r="E936" s="25">
        <f>E928+E935-F935</f>
        <v>10400269.85</v>
      </c>
      <c r="F936" s="1"/>
      <c r="G936" s="1"/>
      <c r="H936" s="1"/>
      <c r="I936" s="1"/>
      <c r="J936" s="1"/>
      <c r="K936" s="1"/>
      <c r="L936" s="1"/>
    </row>
    <row r="937" ht="33.75" customHeight="1" spans="1:12">
      <c r="A937" s="3"/>
      <c r="B937" s="3"/>
      <c r="D937" s="1"/>
      <c r="E937" s="1"/>
      <c r="F937" s="1"/>
      <c r="G937" s="1"/>
      <c r="H937" s="1"/>
      <c r="I937" s="1"/>
      <c r="J937" s="1"/>
      <c r="K937" s="1"/>
      <c r="L937" s="1"/>
    </row>
    <row r="938" ht="33" customHeight="1" spans="1:12">
      <c r="A938" s="3"/>
      <c r="B938" s="65">
        <v>44035</v>
      </c>
      <c r="C938" s="10" t="s">
        <v>665</v>
      </c>
      <c r="D938" s="11" t="s">
        <v>215</v>
      </c>
      <c r="E938" s="46">
        <v>850000</v>
      </c>
      <c r="F938" s="17"/>
      <c r="G938" s="11"/>
      <c r="H938" s="17"/>
      <c r="I938" s="56">
        <v>2131</v>
      </c>
      <c r="J938" s="1"/>
      <c r="K938" s="1"/>
      <c r="L938" s="1"/>
    </row>
    <row r="939" ht="18.75" customHeight="1" spans="2:12">
      <c r="B939" s="19"/>
      <c r="C939" s="20"/>
      <c r="D939" s="21" t="s">
        <v>103</v>
      </c>
      <c r="E939" s="22">
        <f>SUM(E938:E938)</f>
        <v>850000</v>
      </c>
      <c r="F939" s="23">
        <f>SUM(F938:F938)</f>
        <v>0</v>
      </c>
      <c r="G939" s="24"/>
      <c r="H939" s="24"/>
      <c r="I939" s="32"/>
      <c r="J939" s="1"/>
      <c r="K939" s="1"/>
      <c r="L939" s="1"/>
    </row>
    <row r="940" ht="18" customHeight="1" spans="3:12">
      <c r="C940" s="2"/>
      <c r="D940" s="7" t="s">
        <v>104</v>
      </c>
      <c r="E940" s="25">
        <f>E936+E939-F939</f>
        <v>11250269.85</v>
      </c>
      <c r="F940" s="1"/>
      <c r="G940" s="1"/>
      <c r="H940" s="1"/>
      <c r="I940" s="1"/>
      <c r="J940" s="1"/>
      <c r="K940" s="1"/>
      <c r="L940" s="1"/>
    </row>
    <row r="941" ht="18.75" customHeight="1" spans="1:12">
      <c r="A941" s="3"/>
      <c r="B941" s="3"/>
      <c r="D941" s="1"/>
      <c r="E941" s="1"/>
      <c r="F941" s="1"/>
      <c r="G941" s="1"/>
      <c r="H941" s="1"/>
      <c r="I941" s="1"/>
      <c r="J941" s="1"/>
      <c r="K941" s="1"/>
      <c r="L941" s="1"/>
    </row>
    <row r="942" ht="31.75" spans="1:12">
      <c r="A942" s="3"/>
      <c r="B942" s="65">
        <v>44036</v>
      </c>
      <c r="C942" s="10" t="s">
        <v>666</v>
      </c>
      <c r="D942" s="17" t="s">
        <v>241</v>
      </c>
      <c r="E942" s="46">
        <v>200000</v>
      </c>
      <c r="F942" s="17"/>
      <c r="G942" s="11"/>
      <c r="H942" s="17"/>
      <c r="I942" s="56">
        <v>48210</v>
      </c>
      <c r="J942" s="1"/>
      <c r="K942" s="1"/>
      <c r="L942" s="1"/>
    </row>
    <row r="943" ht="31.75" spans="1:12">
      <c r="A943" s="3"/>
      <c r="B943" s="65">
        <v>44036</v>
      </c>
      <c r="C943" s="10" t="s">
        <v>466</v>
      </c>
      <c r="D943" s="17" t="s">
        <v>249</v>
      </c>
      <c r="E943" s="53">
        <v>685000</v>
      </c>
      <c r="F943" s="17"/>
      <c r="G943" s="17"/>
      <c r="H943" s="18"/>
      <c r="I943" s="62">
        <v>602</v>
      </c>
      <c r="J943" s="1"/>
      <c r="K943" s="1"/>
      <c r="L943" s="1"/>
    </row>
    <row r="944" ht="32.5" customHeight="1" spans="1:12">
      <c r="A944" s="3"/>
      <c r="B944" s="65">
        <v>44036</v>
      </c>
      <c r="C944" s="10" t="s">
        <v>466</v>
      </c>
      <c r="D944" s="17" t="s">
        <v>249</v>
      </c>
      <c r="E944" s="53">
        <v>1815000</v>
      </c>
      <c r="F944" s="17"/>
      <c r="G944" s="17"/>
      <c r="H944" s="17"/>
      <c r="I944" s="62">
        <v>601</v>
      </c>
      <c r="J944" s="1"/>
      <c r="K944" s="1"/>
      <c r="L944" s="1"/>
    </row>
    <row r="945" ht="21.4" spans="1:12">
      <c r="A945" s="3"/>
      <c r="B945" s="65">
        <v>44036</v>
      </c>
      <c r="C945" s="10"/>
      <c r="D945" s="17"/>
      <c r="E945" s="53"/>
      <c r="F945" s="17">
        <v>1779.76</v>
      </c>
      <c r="G945" s="17" t="s">
        <v>12</v>
      </c>
      <c r="H945" s="18" t="s">
        <v>667</v>
      </c>
      <c r="I945" s="62">
        <v>417</v>
      </c>
      <c r="J945" s="1"/>
      <c r="K945" s="1"/>
      <c r="L945" s="1"/>
    </row>
    <row r="946" ht="42.1" spans="1:12">
      <c r="A946" s="3"/>
      <c r="B946" s="65">
        <v>44036</v>
      </c>
      <c r="C946" s="10"/>
      <c r="D946" s="17"/>
      <c r="E946" s="53"/>
      <c r="F946" s="17">
        <v>25000</v>
      </c>
      <c r="G946" s="17" t="s">
        <v>116</v>
      </c>
      <c r="H946" s="17" t="s">
        <v>668</v>
      </c>
      <c r="I946" s="62">
        <v>415</v>
      </c>
      <c r="J946" s="1"/>
      <c r="K946" s="1"/>
      <c r="L946" s="1"/>
    </row>
    <row r="947" ht="42.1" spans="1:12">
      <c r="A947" s="3"/>
      <c r="B947" s="65">
        <v>44036</v>
      </c>
      <c r="C947" s="10"/>
      <c r="D947" s="17"/>
      <c r="E947" s="53"/>
      <c r="F947" s="17">
        <v>30000</v>
      </c>
      <c r="G947" s="17" t="s">
        <v>584</v>
      </c>
      <c r="H947" s="17" t="s">
        <v>668</v>
      </c>
      <c r="I947" s="62">
        <v>416</v>
      </c>
      <c r="J947" s="1"/>
      <c r="K947" s="1"/>
      <c r="L947" s="1"/>
    </row>
    <row r="948" ht="21" customHeight="1" spans="1:12">
      <c r="A948" s="3"/>
      <c r="B948" s="65">
        <v>44036</v>
      </c>
      <c r="C948" s="10"/>
      <c r="D948" s="17"/>
      <c r="E948" s="53"/>
      <c r="F948" s="17">
        <v>70000</v>
      </c>
      <c r="G948" s="17" t="s">
        <v>549</v>
      </c>
      <c r="H948" s="18" t="s">
        <v>550</v>
      </c>
      <c r="I948" s="62">
        <v>412</v>
      </c>
      <c r="J948" s="1"/>
      <c r="K948" s="1"/>
      <c r="L948" s="1"/>
    </row>
    <row r="949" ht="31.5" customHeight="1" spans="1:12">
      <c r="A949" s="3"/>
      <c r="B949" s="65">
        <v>44036</v>
      </c>
      <c r="C949" s="10"/>
      <c r="D949" s="11"/>
      <c r="E949" s="53"/>
      <c r="F949" s="17">
        <v>2500000</v>
      </c>
      <c r="G949" s="17" t="s">
        <v>12</v>
      </c>
      <c r="H949" s="18" t="s">
        <v>669</v>
      </c>
      <c r="I949" s="62">
        <v>413</v>
      </c>
      <c r="J949" s="1"/>
      <c r="K949" s="1"/>
      <c r="L949" s="1"/>
    </row>
    <row r="950" ht="17.5" customHeight="1" spans="2:12">
      <c r="B950" s="19"/>
      <c r="C950" s="20"/>
      <c r="D950" s="21" t="s">
        <v>103</v>
      </c>
      <c r="E950" s="22">
        <f>SUM(E942:E949)</f>
        <v>2700000</v>
      </c>
      <c r="F950" s="23">
        <f>SUM(F942:F949)</f>
        <v>2626779.76</v>
      </c>
      <c r="G950" s="24"/>
      <c r="H950" s="24"/>
      <c r="I950" s="32"/>
      <c r="J950" s="1"/>
      <c r="K950" s="1"/>
      <c r="L950" s="1"/>
    </row>
    <row r="951" ht="16.5" customHeight="1" spans="3:12">
      <c r="C951" s="2"/>
      <c r="D951" s="7" t="s">
        <v>104</v>
      </c>
      <c r="E951" s="25">
        <f>E940+E950-F950</f>
        <v>11323490.09</v>
      </c>
      <c r="F951" s="1"/>
      <c r="G951" s="1"/>
      <c r="H951" s="1"/>
      <c r="I951" s="1"/>
      <c r="J951" s="1"/>
      <c r="K951" s="1"/>
      <c r="L951" s="1"/>
    </row>
    <row r="952" ht="21" customHeight="1" spans="1:12">
      <c r="A952" s="3"/>
      <c r="B952" s="3"/>
      <c r="D952" s="1"/>
      <c r="E952" s="1"/>
      <c r="F952" s="1"/>
      <c r="G952" s="1"/>
      <c r="H952" s="1"/>
      <c r="I952" s="1"/>
      <c r="J952" s="1"/>
      <c r="K952" s="1"/>
      <c r="L952" s="1"/>
    </row>
    <row r="953" ht="30.75" customHeight="1" spans="1:12">
      <c r="A953" s="3"/>
      <c r="B953" s="65">
        <v>44039</v>
      </c>
      <c r="C953" s="10"/>
      <c r="D953" s="17"/>
      <c r="E953" s="46"/>
      <c r="F953" s="17">
        <v>266</v>
      </c>
      <c r="G953" s="17" t="s">
        <v>164</v>
      </c>
      <c r="H953" s="18" t="s">
        <v>670</v>
      </c>
      <c r="I953" s="56">
        <v>418</v>
      </c>
      <c r="J953" s="1"/>
      <c r="K953" s="1"/>
      <c r="L953" s="1"/>
    </row>
    <row r="954" ht="26.65" customHeight="1" spans="1:12">
      <c r="A954" s="3"/>
      <c r="B954" s="65">
        <v>44039</v>
      </c>
      <c r="C954" s="10"/>
      <c r="D954" s="17"/>
      <c r="E954" s="53"/>
      <c r="F954" s="17">
        <v>1396</v>
      </c>
      <c r="G954" s="17" t="s">
        <v>164</v>
      </c>
      <c r="H954" s="18" t="s">
        <v>671</v>
      </c>
      <c r="I954" s="62">
        <v>419</v>
      </c>
      <c r="J954" s="1"/>
      <c r="K954" s="1"/>
      <c r="L954" s="1"/>
    </row>
    <row r="955" ht="24.65" customHeight="1" spans="1:12">
      <c r="A955" s="3"/>
      <c r="B955" s="65">
        <v>44039</v>
      </c>
      <c r="C955" s="10"/>
      <c r="D955" s="17"/>
      <c r="E955" s="53"/>
      <c r="F955" s="17">
        <v>7909</v>
      </c>
      <c r="G955" s="17" t="s">
        <v>164</v>
      </c>
      <c r="H955" s="18" t="s">
        <v>672</v>
      </c>
      <c r="I955" s="62">
        <v>420</v>
      </c>
      <c r="J955" s="1"/>
      <c r="K955" s="1"/>
      <c r="L955" s="1"/>
    </row>
    <row r="956" ht="27.25" customHeight="1" spans="1:12">
      <c r="A956" s="3"/>
      <c r="B956" s="65">
        <v>44039</v>
      </c>
      <c r="C956" s="10"/>
      <c r="D956" s="17"/>
      <c r="E956" s="53"/>
      <c r="F956" s="17">
        <v>373563</v>
      </c>
      <c r="G956" s="17" t="s">
        <v>164</v>
      </c>
      <c r="H956" s="18" t="s">
        <v>673</v>
      </c>
      <c r="I956" s="62">
        <v>414</v>
      </c>
      <c r="J956" s="1"/>
      <c r="K956" s="1"/>
      <c r="L956" s="1"/>
    </row>
    <row r="957" ht="31.75" spans="1:12">
      <c r="A957" s="3"/>
      <c r="B957" s="65">
        <v>44039</v>
      </c>
      <c r="C957" s="10"/>
      <c r="D957" s="17"/>
      <c r="E957" s="53"/>
      <c r="F957" s="17">
        <v>1600000</v>
      </c>
      <c r="G957" s="17" t="s">
        <v>12</v>
      </c>
      <c r="H957" s="18" t="s">
        <v>674</v>
      </c>
      <c r="I957" s="62">
        <v>421</v>
      </c>
      <c r="J957" s="1"/>
      <c r="K957" s="1"/>
      <c r="L957" s="1"/>
    </row>
    <row r="958" ht="20.25" customHeight="1" spans="2:12">
      <c r="B958" s="19"/>
      <c r="C958" s="20"/>
      <c r="D958" s="21" t="s">
        <v>103</v>
      </c>
      <c r="E958" s="22">
        <f>SUM(E953:E957)</f>
        <v>0</v>
      </c>
      <c r="F958" s="23">
        <f>SUM(F953:F957)</f>
        <v>1983134</v>
      </c>
      <c r="G958" s="24"/>
      <c r="H958" s="24"/>
      <c r="I958" s="32"/>
      <c r="J958" s="1"/>
      <c r="K958" s="1"/>
      <c r="L958" s="1"/>
    </row>
    <row r="959" ht="19.75" customHeight="1" spans="3:12">
      <c r="C959" s="2"/>
      <c r="D959" s="7" t="s">
        <v>104</v>
      </c>
      <c r="E959" s="25">
        <f>E951+E958-F958</f>
        <v>9340356.09</v>
      </c>
      <c r="F959" s="1"/>
      <c r="G959" s="1"/>
      <c r="H959" s="1"/>
      <c r="I959" s="1"/>
      <c r="J959" s="1"/>
      <c r="K959" s="1"/>
      <c r="L959" s="1"/>
    </row>
    <row r="960" ht="13.4" spans="1:12">
      <c r="A960" s="3"/>
      <c r="B960" s="3"/>
      <c r="D960" s="1"/>
      <c r="E960" s="1"/>
      <c r="F960" s="1"/>
      <c r="G960" s="1"/>
      <c r="H960" s="1"/>
      <c r="I960" s="1"/>
      <c r="J960" s="1"/>
      <c r="K960" s="1"/>
      <c r="L960" s="1"/>
    </row>
    <row r="961" ht="36" customHeight="1" spans="1:12">
      <c r="A961" s="3"/>
      <c r="B961" s="65">
        <v>44040</v>
      </c>
      <c r="C961" s="10" t="s">
        <v>675</v>
      </c>
      <c r="D961" s="10" t="s">
        <v>396</v>
      </c>
      <c r="E961" s="46">
        <v>60761</v>
      </c>
      <c r="F961" s="17"/>
      <c r="G961" s="11"/>
      <c r="H961" s="17"/>
      <c r="I961" s="56">
        <v>73707</v>
      </c>
      <c r="J961" s="1"/>
      <c r="K961" s="1"/>
      <c r="L961" s="1"/>
    </row>
    <row r="962" ht="33" customHeight="1" spans="1:12">
      <c r="A962" s="3"/>
      <c r="B962" s="65">
        <v>44040</v>
      </c>
      <c r="C962" s="10" t="s">
        <v>605</v>
      </c>
      <c r="D962" s="11" t="s">
        <v>549</v>
      </c>
      <c r="E962" s="53">
        <v>112045.76</v>
      </c>
      <c r="F962" s="17"/>
      <c r="G962" s="17"/>
      <c r="H962" s="18"/>
      <c r="I962" s="62">
        <v>87</v>
      </c>
      <c r="J962" s="1"/>
      <c r="K962" s="1"/>
      <c r="L962" s="1"/>
    </row>
    <row r="963" ht="31.75" spans="1:12">
      <c r="A963" s="3"/>
      <c r="B963" s="65">
        <v>44040</v>
      </c>
      <c r="C963" s="10" t="s">
        <v>676</v>
      </c>
      <c r="D963" s="11" t="s">
        <v>140</v>
      </c>
      <c r="E963" s="53">
        <v>160000</v>
      </c>
      <c r="F963" s="17"/>
      <c r="G963" s="17"/>
      <c r="H963" s="17"/>
      <c r="I963" s="62">
        <v>566</v>
      </c>
      <c r="J963" s="1"/>
      <c r="K963" s="1"/>
      <c r="L963" s="1"/>
    </row>
    <row r="964" ht="36" customHeight="1" spans="1:12">
      <c r="A964" s="3"/>
      <c r="B964" s="65">
        <v>44040</v>
      </c>
      <c r="C964" s="10" t="s">
        <v>677</v>
      </c>
      <c r="D964" s="11" t="s">
        <v>100</v>
      </c>
      <c r="E964" s="53">
        <v>350000</v>
      </c>
      <c r="F964" s="17"/>
      <c r="G964" s="17"/>
      <c r="H964" s="18"/>
      <c r="I964" s="62">
        <v>6245</v>
      </c>
      <c r="J964" s="1"/>
      <c r="K964" s="1"/>
      <c r="L964" s="1"/>
    </row>
    <row r="965" ht="31.75" spans="1:12">
      <c r="A965" s="3"/>
      <c r="B965" s="65">
        <v>44040</v>
      </c>
      <c r="C965" s="10" t="s">
        <v>678</v>
      </c>
      <c r="D965" s="17" t="s">
        <v>679</v>
      </c>
      <c r="E965" s="53">
        <v>357925</v>
      </c>
      <c r="F965" s="17"/>
      <c r="G965" s="17"/>
      <c r="H965" s="17"/>
      <c r="I965" s="62">
        <v>45</v>
      </c>
      <c r="J965" s="1"/>
      <c r="K965" s="1"/>
      <c r="L965" s="1"/>
    </row>
    <row r="966" ht="42.1" spans="1:12">
      <c r="A966" s="3"/>
      <c r="B966" s="65">
        <v>44040</v>
      </c>
      <c r="C966" s="10" t="s">
        <v>680</v>
      </c>
      <c r="D966" s="10" t="s">
        <v>566</v>
      </c>
      <c r="E966" s="53">
        <v>500000</v>
      </c>
      <c r="F966" s="17"/>
      <c r="G966" s="17"/>
      <c r="H966" s="17"/>
      <c r="I966" s="62">
        <v>400</v>
      </c>
      <c r="J966" s="1"/>
      <c r="K966" s="1"/>
      <c r="L966" s="1"/>
    </row>
    <row r="967" ht="42.1" spans="1:12">
      <c r="A967" s="3"/>
      <c r="B967" s="65">
        <v>44040</v>
      </c>
      <c r="C967" s="10" t="s">
        <v>681</v>
      </c>
      <c r="D967" s="17" t="s">
        <v>682</v>
      </c>
      <c r="E967" s="53">
        <v>1438392</v>
      </c>
      <c r="F967" s="17"/>
      <c r="G967" s="17"/>
      <c r="H967" s="18"/>
      <c r="I967" s="62">
        <v>4831</v>
      </c>
      <c r="J967" s="1"/>
      <c r="K967" s="1"/>
      <c r="L967" s="1"/>
    </row>
    <row r="968" ht="31.75" spans="1:12">
      <c r="A968" s="3"/>
      <c r="B968" s="65">
        <v>44040</v>
      </c>
      <c r="C968" s="10" t="s">
        <v>683</v>
      </c>
      <c r="D968" s="17" t="s">
        <v>679</v>
      </c>
      <c r="E968" s="53">
        <v>2147550</v>
      </c>
      <c r="F968" s="17"/>
      <c r="G968" s="17"/>
      <c r="H968" s="18"/>
      <c r="I968" s="62">
        <v>46</v>
      </c>
      <c r="J968" s="1"/>
      <c r="K968" s="1"/>
      <c r="L968" s="1"/>
    </row>
    <row r="969" ht="31.75" spans="1:12">
      <c r="A969" s="3"/>
      <c r="B969" s="65">
        <v>44040</v>
      </c>
      <c r="C969" s="10"/>
      <c r="D969" s="11"/>
      <c r="E969" s="53"/>
      <c r="F969" s="17">
        <v>239080</v>
      </c>
      <c r="G969" s="17" t="s">
        <v>164</v>
      </c>
      <c r="H969" s="18" t="s">
        <v>620</v>
      </c>
      <c r="I969" s="62">
        <v>422</v>
      </c>
      <c r="J969" s="1"/>
      <c r="K969" s="1"/>
      <c r="L969" s="1"/>
    </row>
    <row r="970" ht="13.4" spans="2:12">
      <c r="B970" s="19"/>
      <c r="C970" s="20"/>
      <c r="D970" s="21" t="s">
        <v>103</v>
      </c>
      <c r="E970" s="22">
        <f>SUM(E961:E969)</f>
        <v>5126673.76</v>
      </c>
      <c r="F970" s="23">
        <f>SUM(F961:F969)</f>
        <v>239080</v>
      </c>
      <c r="G970" s="24"/>
      <c r="H970" s="24"/>
      <c r="I970" s="32"/>
      <c r="J970" s="1"/>
      <c r="K970" s="1"/>
      <c r="L970" s="1"/>
    </row>
    <row r="971" ht="13.4" spans="3:12">
      <c r="C971" s="2"/>
      <c r="D971" s="7" t="s">
        <v>104</v>
      </c>
      <c r="E971" s="25">
        <f>E959+E970-F970</f>
        <v>14227949.85</v>
      </c>
      <c r="F971" s="1"/>
      <c r="G971" s="1"/>
      <c r="H971" s="1"/>
      <c r="I971" s="1"/>
      <c r="J971" s="1"/>
      <c r="K971" s="1"/>
      <c r="L971" s="1"/>
    </row>
    <row r="972" ht="13.4" spans="1:12">
      <c r="A972" s="3"/>
      <c r="B972" s="3"/>
      <c r="D972" s="1"/>
      <c r="E972" s="1"/>
      <c r="F972" s="1"/>
      <c r="G972" s="1"/>
      <c r="H972" s="1"/>
      <c r="I972" s="1"/>
      <c r="J972" s="1"/>
      <c r="K972" s="1"/>
      <c r="L972" s="1"/>
    </row>
    <row r="973" ht="31.75" spans="1:12">
      <c r="A973" s="3"/>
      <c r="B973" s="65">
        <v>44041</v>
      </c>
      <c r="C973" s="10"/>
      <c r="D973" s="17"/>
      <c r="E973" s="46"/>
      <c r="F973" s="17">
        <v>143.84</v>
      </c>
      <c r="G973" s="17" t="s">
        <v>12</v>
      </c>
      <c r="H973" s="18" t="s">
        <v>186</v>
      </c>
      <c r="I973" s="56">
        <v>11150343</v>
      </c>
      <c r="J973" s="1"/>
      <c r="K973" s="1"/>
      <c r="L973" s="1"/>
    </row>
    <row r="974" ht="31.75" spans="1:12">
      <c r="A974" s="3"/>
      <c r="B974" s="65">
        <v>44041</v>
      </c>
      <c r="C974" s="10"/>
      <c r="D974" s="17"/>
      <c r="E974" s="53"/>
      <c r="F974" s="17">
        <v>719.2</v>
      </c>
      <c r="G974" s="17" t="s">
        <v>12</v>
      </c>
      <c r="H974" s="18" t="s">
        <v>187</v>
      </c>
      <c r="I974" s="62">
        <v>11150269</v>
      </c>
      <c r="J974" s="1"/>
      <c r="K974" s="1"/>
      <c r="L974" s="1"/>
    </row>
    <row r="975" ht="42.1" spans="1:12">
      <c r="A975" s="3"/>
      <c r="B975" s="65">
        <v>44041</v>
      </c>
      <c r="C975" s="10"/>
      <c r="D975" s="17"/>
      <c r="E975" s="53"/>
      <c r="F975" s="71">
        <v>9605.75</v>
      </c>
      <c r="G975" s="36" t="s">
        <v>164</v>
      </c>
      <c r="H975" s="29" t="s">
        <v>598</v>
      </c>
      <c r="I975" s="62">
        <v>423</v>
      </c>
      <c r="J975" s="1"/>
      <c r="K975" s="1"/>
      <c r="L975" s="1"/>
    </row>
    <row r="976" ht="31.75" spans="1:12">
      <c r="A976" s="3"/>
      <c r="B976" s="65">
        <v>44041</v>
      </c>
      <c r="C976" s="10"/>
      <c r="D976" s="17"/>
      <c r="E976" s="53"/>
      <c r="F976" s="17">
        <v>60000</v>
      </c>
      <c r="G976" s="17" t="s">
        <v>151</v>
      </c>
      <c r="H976" s="18" t="s">
        <v>684</v>
      </c>
      <c r="I976" s="62">
        <v>427</v>
      </c>
      <c r="J976" s="1"/>
      <c r="K976" s="1"/>
      <c r="L976" s="1"/>
    </row>
    <row r="977" ht="31.75" spans="1:12">
      <c r="A977" s="3"/>
      <c r="B977" s="65">
        <v>44041</v>
      </c>
      <c r="C977" s="10"/>
      <c r="D977" s="17"/>
      <c r="E977" s="53"/>
      <c r="F977" s="17">
        <v>65000</v>
      </c>
      <c r="G977" s="36" t="s">
        <v>164</v>
      </c>
      <c r="H977" s="18" t="s">
        <v>685</v>
      </c>
      <c r="I977" s="62">
        <v>424</v>
      </c>
      <c r="J977" s="1"/>
      <c r="K977" s="1"/>
      <c r="L977" s="1"/>
    </row>
    <row r="978" ht="31.75" spans="1:12">
      <c r="A978" s="3"/>
      <c r="B978" s="65">
        <v>44041</v>
      </c>
      <c r="C978" s="10"/>
      <c r="D978" s="17"/>
      <c r="E978" s="53"/>
      <c r="F978" s="17">
        <v>435000</v>
      </c>
      <c r="G978" s="17" t="s">
        <v>12</v>
      </c>
      <c r="H978" s="18" t="s">
        <v>686</v>
      </c>
      <c r="I978" s="62">
        <v>425</v>
      </c>
      <c r="J978" s="1"/>
      <c r="K978" s="1"/>
      <c r="L978" s="1"/>
    </row>
    <row r="979" ht="13.4" spans="1:12">
      <c r="A979" s="3"/>
      <c r="B979" s="65">
        <v>44041</v>
      </c>
      <c r="C979" s="10"/>
      <c r="D979" s="17"/>
      <c r="E979" s="53"/>
      <c r="F979" s="17">
        <v>1151200</v>
      </c>
      <c r="G979" s="17" t="s">
        <v>158</v>
      </c>
      <c r="H979" s="17" t="s">
        <v>687</v>
      </c>
      <c r="I979" s="62">
        <v>426</v>
      </c>
      <c r="J979" s="1"/>
      <c r="K979" s="1"/>
      <c r="L979" s="1"/>
    </row>
    <row r="980" ht="13.4" spans="2:12">
      <c r="B980" s="19"/>
      <c r="C980" s="20"/>
      <c r="D980" s="21" t="s">
        <v>103</v>
      </c>
      <c r="E980" s="22">
        <f>SUM(E973:E979)</f>
        <v>0</v>
      </c>
      <c r="F980" s="23">
        <f>SUM(F973:F979)</f>
        <v>1721668.79</v>
      </c>
      <c r="G980" s="1"/>
      <c r="H980" s="1"/>
      <c r="I980" s="32"/>
      <c r="J980" s="1"/>
      <c r="K980" s="1"/>
      <c r="L980" s="1"/>
    </row>
    <row r="981" ht="24" customHeight="1" spans="3:12">
      <c r="C981" s="2"/>
      <c r="D981" s="7" t="s">
        <v>104</v>
      </c>
      <c r="E981" s="25">
        <f>E971+E980-F980</f>
        <v>12506281.06</v>
      </c>
      <c r="F981" s="1"/>
      <c r="G981" s="1"/>
      <c r="H981" s="1"/>
      <c r="I981" s="1"/>
      <c r="J981" s="1"/>
      <c r="K981" s="1"/>
      <c r="L981" s="1"/>
    </row>
    <row r="982" ht="13.4" spans="1:12">
      <c r="A982" s="3"/>
      <c r="B982" s="3"/>
      <c r="D982" s="1"/>
      <c r="E982" s="1"/>
      <c r="F982" s="1"/>
      <c r="G982" s="1"/>
      <c r="H982" s="1"/>
      <c r="I982" s="1"/>
      <c r="J982" s="1"/>
      <c r="K982" s="1"/>
      <c r="L982" s="1"/>
    </row>
    <row r="983" ht="36.75" customHeight="1" spans="1:12">
      <c r="A983" s="3"/>
      <c r="B983" s="65">
        <v>44042</v>
      </c>
      <c r="C983" s="10" t="s">
        <v>688</v>
      </c>
      <c r="D983" s="17" t="s">
        <v>163</v>
      </c>
      <c r="E983" s="46">
        <v>153921.65</v>
      </c>
      <c r="F983" s="17"/>
      <c r="G983" s="17"/>
      <c r="H983" s="18"/>
      <c r="I983" s="56">
        <v>1350</v>
      </c>
      <c r="J983" s="1"/>
      <c r="K983" s="1"/>
      <c r="L983" s="1"/>
    </row>
    <row r="984" ht="21.4" spans="1:12">
      <c r="A984" s="3"/>
      <c r="B984" s="65">
        <v>44042</v>
      </c>
      <c r="C984" s="10"/>
      <c r="D984" s="17"/>
      <c r="E984" s="53"/>
      <c r="F984" s="17">
        <v>1637</v>
      </c>
      <c r="G984" s="17" t="s">
        <v>164</v>
      </c>
      <c r="H984" s="18" t="s">
        <v>689</v>
      </c>
      <c r="I984" s="62">
        <v>429</v>
      </c>
      <c r="J984" s="1"/>
      <c r="K984" s="1"/>
      <c r="L984" s="1"/>
    </row>
    <row r="985" ht="34.5" customHeight="1" spans="1:12">
      <c r="A985" s="3"/>
      <c r="B985" s="65">
        <v>44042</v>
      </c>
      <c r="C985" s="10"/>
      <c r="D985" s="17"/>
      <c r="E985" s="53"/>
      <c r="F985" s="36">
        <v>4450</v>
      </c>
      <c r="G985" s="17" t="s">
        <v>164</v>
      </c>
      <c r="H985" s="18" t="s">
        <v>690</v>
      </c>
      <c r="I985" s="62">
        <v>431</v>
      </c>
      <c r="J985" s="1"/>
      <c r="K985" s="1"/>
      <c r="L985" s="1"/>
    </row>
    <row r="986" ht="24.65" customHeight="1" spans="1:12">
      <c r="A986" s="3"/>
      <c r="B986" s="65">
        <v>44042</v>
      </c>
      <c r="C986" s="10"/>
      <c r="D986" s="17"/>
      <c r="E986" s="53"/>
      <c r="F986" s="17">
        <v>10955.56</v>
      </c>
      <c r="G986" s="17" t="s">
        <v>12</v>
      </c>
      <c r="H986" s="18" t="s">
        <v>691</v>
      </c>
      <c r="I986" s="62">
        <v>428</v>
      </c>
      <c r="J986" s="1"/>
      <c r="K986" s="1"/>
      <c r="L986" s="1"/>
    </row>
    <row r="987" ht="31.75" spans="1:12">
      <c r="A987" s="3"/>
      <c r="B987" s="65">
        <v>44042</v>
      </c>
      <c r="C987" s="10"/>
      <c r="D987" s="17"/>
      <c r="E987" s="53"/>
      <c r="F987" s="17">
        <v>32583.22</v>
      </c>
      <c r="G987" s="17" t="s">
        <v>12</v>
      </c>
      <c r="H987" s="18" t="s">
        <v>692</v>
      </c>
      <c r="I987" s="62">
        <v>430</v>
      </c>
      <c r="J987" s="1"/>
      <c r="K987" s="1"/>
      <c r="L987" s="1"/>
    </row>
    <row r="988" ht="21.4" spans="1:12">
      <c r="A988" s="3"/>
      <c r="B988" s="65">
        <v>44042</v>
      </c>
      <c r="C988" s="10"/>
      <c r="D988" s="17"/>
      <c r="E988" s="53"/>
      <c r="F988" s="17">
        <v>34850</v>
      </c>
      <c r="G988" s="33" t="s">
        <v>173</v>
      </c>
      <c r="H988" s="34" t="s">
        <v>693</v>
      </c>
      <c r="I988" s="62">
        <v>432</v>
      </c>
      <c r="J988" s="1"/>
      <c r="K988" s="1"/>
      <c r="L988" s="1"/>
    </row>
    <row r="989" ht="31.75" spans="1:12">
      <c r="A989" s="3"/>
      <c r="B989" s="65">
        <v>44042</v>
      </c>
      <c r="C989" s="10"/>
      <c r="D989" s="17"/>
      <c r="E989" s="53"/>
      <c r="F989" s="17">
        <v>435000</v>
      </c>
      <c r="G989" s="17" t="s">
        <v>12</v>
      </c>
      <c r="H989" s="18" t="s">
        <v>669</v>
      </c>
      <c r="I989" s="62">
        <v>434</v>
      </c>
      <c r="J989" s="1"/>
      <c r="K989" s="1"/>
      <c r="L989" s="1"/>
    </row>
    <row r="990" ht="19.75" customHeight="1" spans="2:12">
      <c r="B990" s="19"/>
      <c r="C990" s="20"/>
      <c r="D990" s="21" t="s">
        <v>103</v>
      </c>
      <c r="E990" s="22">
        <f>SUM(E983:E989)</f>
        <v>153921.65</v>
      </c>
      <c r="F990" s="23">
        <f>SUM(F983:F989)</f>
        <v>519475.78</v>
      </c>
      <c r="G990" s="1"/>
      <c r="H990" s="1"/>
      <c r="I990" s="32"/>
      <c r="J990" s="1"/>
      <c r="K990" s="1"/>
      <c r="L990" s="1"/>
    </row>
    <row r="991" ht="18.75" customHeight="1" spans="3:12">
      <c r="C991" s="2"/>
      <c r="D991" s="7" t="s">
        <v>104</v>
      </c>
      <c r="E991" s="25">
        <f>E981+E990-F990</f>
        <v>12140726.93</v>
      </c>
      <c r="F991" s="1"/>
      <c r="G991" s="1"/>
      <c r="H991" s="1"/>
      <c r="I991" s="1"/>
      <c r="J991" s="1"/>
      <c r="K991" s="1"/>
      <c r="L991" s="1"/>
    </row>
    <row r="992" ht="15" customHeight="1" spans="1:12">
      <c r="A992" s="3"/>
      <c r="B992" s="3"/>
      <c r="D992" s="1"/>
      <c r="E992" s="1"/>
      <c r="F992" s="1"/>
      <c r="G992" s="1"/>
      <c r="H992" s="1"/>
      <c r="I992" s="1"/>
      <c r="J992" s="1"/>
      <c r="K992" s="1"/>
      <c r="L992" s="1"/>
    </row>
    <row r="993" ht="30.25" customHeight="1" spans="1:12">
      <c r="A993" s="3"/>
      <c r="B993" s="65">
        <v>44043</v>
      </c>
      <c r="C993" s="10" t="s">
        <v>694</v>
      </c>
      <c r="D993" s="11" t="s">
        <v>100</v>
      </c>
      <c r="E993" s="46">
        <v>350000</v>
      </c>
      <c r="F993" s="17"/>
      <c r="G993" s="17"/>
      <c r="H993" s="18"/>
      <c r="I993" s="56">
        <v>6333</v>
      </c>
      <c r="J993" s="1"/>
      <c r="K993" s="1"/>
      <c r="L993" s="1"/>
    </row>
    <row r="994" ht="42.1" spans="1:12">
      <c r="A994" s="3"/>
      <c r="B994" s="65">
        <v>44043</v>
      </c>
      <c r="C994" s="10"/>
      <c r="D994" s="17"/>
      <c r="E994" s="53"/>
      <c r="F994" s="17">
        <v>4550</v>
      </c>
      <c r="G994" s="27" t="s">
        <v>114</v>
      </c>
      <c r="H994" s="17" t="s">
        <v>695</v>
      </c>
      <c r="I994" s="62">
        <v>441</v>
      </c>
      <c r="J994" s="1"/>
      <c r="K994" s="1"/>
      <c r="L994" s="1"/>
    </row>
    <row r="995" ht="42.1" spans="1:12">
      <c r="A995" s="3"/>
      <c r="B995" s="65">
        <v>44043</v>
      </c>
      <c r="C995" s="10"/>
      <c r="D995" s="17"/>
      <c r="E995" s="53"/>
      <c r="F995" s="36">
        <v>25000</v>
      </c>
      <c r="G995" s="17" t="s">
        <v>116</v>
      </c>
      <c r="H995" s="17" t="s">
        <v>696</v>
      </c>
      <c r="I995" s="62">
        <v>445</v>
      </c>
      <c r="J995" s="1"/>
      <c r="K995" s="1"/>
      <c r="L995" s="1"/>
    </row>
    <row r="996" ht="35.25" customHeight="1" spans="1:12">
      <c r="A996" s="3"/>
      <c r="B996" s="65">
        <v>44043</v>
      </c>
      <c r="C996" s="10"/>
      <c r="D996" s="17"/>
      <c r="E996" s="53"/>
      <c r="F996" s="17">
        <v>29885</v>
      </c>
      <c r="G996" s="36" t="s">
        <v>164</v>
      </c>
      <c r="H996" s="18" t="s">
        <v>697</v>
      </c>
      <c r="I996" s="62">
        <v>437</v>
      </c>
      <c r="J996" s="1"/>
      <c r="K996" s="1"/>
      <c r="L996" s="1"/>
    </row>
    <row r="997" ht="43.5" customHeight="1" spans="1:12">
      <c r="A997" s="3"/>
      <c r="B997" s="65">
        <v>44043</v>
      </c>
      <c r="C997" s="10"/>
      <c r="D997" s="17"/>
      <c r="E997" s="53"/>
      <c r="F997" s="17">
        <v>30000</v>
      </c>
      <c r="G997" s="17" t="s">
        <v>698</v>
      </c>
      <c r="H997" s="17" t="s">
        <v>696</v>
      </c>
      <c r="I997" s="62">
        <v>444</v>
      </c>
      <c r="J997" s="1"/>
      <c r="K997" s="1"/>
      <c r="L997" s="1"/>
    </row>
    <row r="998" ht="44.25" customHeight="1" spans="1:12">
      <c r="A998" s="3"/>
      <c r="B998" s="65">
        <v>44043</v>
      </c>
      <c r="C998" s="10"/>
      <c r="D998" s="17"/>
      <c r="E998" s="53"/>
      <c r="F998" s="17">
        <v>30000</v>
      </c>
      <c r="G998" s="17" t="s">
        <v>584</v>
      </c>
      <c r="H998" s="17" t="s">
        <v>696</v>
      </c>
      <c r="I998" s="62">
        <v>446</v>
      </c>
      <c r="J998" s="1"/>
      <c r="K998" s="1"/>
      <c r="L998" s="1"/>
    </row>
    <row r="999" ht="31.5" customHeight="1" spans="1:12">
      <c r="A999" s="3"/>
      <c r="B999" s="65">
        <v>44043</v>
      </c>
      <c r="C999" s="10"/>
      <c r="D999" s="17"/>
      <c r="E999" s="53"/>
      <c r="F999" s="17">
        <v>32874</v>
      </c>
      <c r="G999" s="36" t="s">
        <v>164</v>
      </c>
      <c r="H999" s="18" t="s">
        <v>699</v>
      </c>
      <c r="I999" s="62">
        <v>438</v>
      </c>
      <c r="J999" s="1"/>
      <c r="K999" s="1"/>
      <c r="L999" s="1"/>
    </row>
    <row r="1000" ht="33" customHeight="1" spans="1:12">
      <c r="A1000" s="3"/>
      <c r="B1000" s="65">
        <v>44043</v>
      </c>
      <c r="C1000" s="10"/>
      <c r="D1000" s="17"/>
      <c r="E1000" s="53"/>
      <c r="F1000" s="17">
        <v>38851</v>
      </c>
      <c r="G1000" s="36" t="s">
        <v>164</v>
      </c>
      <c r="H1000" s="18" t="s">
        <v>700</v>
      </c>
      <c r="I1000" s="62">
        <v>440</v>
      </c>
      <c r="J1000" s="1"/>
      <c r="K1000" s="1"/>
      <c r="L1000" s="1"/>
    </row>
    <row r="1001" ht="35.25" customHeight="1" spans="1:12">
      <c r="A1001" s="3"/>
      <c r="B1001" s="65">
        <v>44043</v>
      </c>
      <c r="C1001" s="10"/>
      <c r="D1001" s="17"/>
      <c r="E1001" s="53"/>
      <c r="F1001" s="17">
        <v>38851</v>
      </c>
      <c r="G1001" s="36" t="s">
        <v>164</v>
      </c>
      <c r="H1001" s="18" t="s">
        <v>701</v>
      </c>
      <c r="I1001" s="62">
        <v>439</v>
      </c>
      <c r="J1001" s="1"/>
      <c r="K1001" s="1"/>
      <c r="L1001" s="1"/>
    </row>
    <row r="1002" ht="27.65" customHeight="1" spans="1:12">
      <c r="A1002" s="3"/>
      <c r="B1002" s="65">
        <v>44043</v>
      </c>
      <c r="C1002" s="10"/>
      <c r="D1002" s="17"/>
      <c r="E1002" s="53"/>
      <c r="F1002" s="17">
        <v>65000</v>
      </c>
      <c r="G1002" s="33" t="s">
        <v>164</v>
      </c>
      <c r="H1002" s="34" t="s">
        <v>673</v>
      </c>
      <c r="I1002" s="62">
        <v>435</v>
      </c>
      <c r="J1002" s="1"/>
      <c r="K1002" s="1"/>
      <c r="L1002" s="1"/>
    </row>
    <row r="1003" ht="42.1" spans="1:12">
      <c r="A1003" s="3"/>
      <c r="B1003" s="65">
        <v>44043</v>
      </c>
      <c r="C1003" s="10"/>
      <c r="D1003" s="17"/>
      <c r="E1003" s="53"/>
      <c r="F1003" s="17">
        <v>940000</v>
      </c>
      <c r="G1003" s="17" t="s">
        <v>12</v>
      </c>
      <c r="H1003" s="18" t="s">
        <v>702</v>
      </c>
      <c r="I1003" s="62">
        <v>436</v>
      </c>
      <c r="J1003" s="1"/>
      <c r="K1003" s="1"/>
      <c r="L1003" s="1"/>
    </row>
    <row r="1004" ht="13.4" spans="2:12">
      <c r="B1004" s="19"/>
      <c r="C1004" s="20"/>
      <c r="D1004" s="21" t="s">
        <v>103</v>
      </c>
      <c r="E1004" s="22">
        <f>SUM(E993:E1003)</f>
        <v>350000</v>
      </c>
      <c r="F1004" s="23">
        <f>SUM(F993:F1003)</f>
        <v>1235011</v>
      </c>
      <c r="G1004" s="1"/>
      <c r="H1004" s="1"/>
      <c r="I1004" s="32"/>
      <c r="J1004" s="1"/>
      <c r="K1004" s="1"/>
      <c r="L1004" s="1"/>
    </row>
    <row r="1005" ht="20.25" customHeight="1" spans="3:12">
      <c r="C1005" s="2"/>
      <c r="D1005" s="7" t="s">
        <v>104</v>
      </c>
      <c r="E1005" s="25">
        <f>E991+E1004-F1004</f>
        <v>11255715.93</v>
      </c>
      <c r="F1005" s="1"/>
      <c r="G1005" s="1"/>
      <c r="H1005" s="1"/>
      <c r="I1005" s="1"/>
      <c r="J1005" s="1"/>
      <c r="K1005" s="1"/>
      <c r="L1005" s="1"/>
    </row>
    <row r="1006" ht="20.25" customHeight="1" spans="3:12">
      <c r="C1006" s="2"/>
      <c r="D1006" s="7"/>
      <c r="E1006" s="38"/>
      <c r="F1006" s="1"/>
      <c r="G1006" s="1"/>
      <c r="H1006" s="1"/>
      <c r="I1006" s="1"/>
      <c r="J1006" s="1"/>
      <c r="K1006" s="1"/>
      <c r="L1006" s="1"/>
    </row>
    <row r="1007" ht="20.25" customHeight="1" spans="1:12">
      <c r="A1007" s="3"/>
      <c r="B1007" s="65">
        <v>44044</v>
      </c>
      <c r="C1007" s="10"/>
      <c r="D1007" s="11"/>
      <c r="E1007" s="46"/>
      <c r="F1007" s="17">
        <v>1900</v>
      </c>
      <c r="G1007" s="17" t="s">
        <v>12</v>
      </c>
      <c r="H1007" s="17" t="s">
        <v>703</v>
      </c>
      <c r="I1007" s="56">
        <v>22682774</v>
      </c>
      <c r="J1007" s="1"/>
      <c r="K1007" s="1"/>
      <c r="L1007" s="1"/>
    </row>
    <row r="1008" ht="20.25" customHeight="1" spans="2:12">
      <c r="B1008" s="19"/>
      <c r="C1008" s="20"/>
      <c r="D1008" s="21" t="s">
        <v>103</v>
      </c>
      <c r="E1008" s="22">
        <f>SUM(E1007:E1007)</f>
        <v>0</v>
      </c>
      <c r="F1008" s="23">
        <f>SUM(F1007:F1007)</f>
        <v>1900</v>
      </c>
      <c r="G1008" s="24"/>
      <c r="H1008" s="24"/>
      <c r="I1008" s="32"/>
      <c r="J1008" s="1"/>
      <c r="K1008" s="1"/>
      <c r="L1008" s="1"/>
    </row>
    <row r="1009" ht="20.25" customHeight="1" spans="3:12">
      <c r="C1009" s="2"/>
      <c r="D1009" s="7" t="s">
        <v>104</v>
      </c>
      <c r="E1009" s="25">
        <f>E1005+E1008-F1008</f>
        <v>11253815.93</v>
      </c>
      <c r="F1009" s="1"/>
      <c r="G1009" s="1"/>
      <c r="H1009" s="1"/>
      <c r="I1009" s="1"/>
      <c r="J1009" s="1"/>
      <c r="K1009" s="1"/>
      <c r="L1009" s="1"/>
    </row>
    <row r="1010" ht="13.4" spans="1:12">
      <c r="A1010" s="3"/>
      <c r="B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 ht="24" customHeight="1" spans="1:12">
      <c r="A1011" s="3"/>
      <c r="B1011" s="65">
        <v>44046</v>
      </c>
      <c r="C1011" s="10"/>
      <c r="D1011" s="17"/>
      <c r="E1011" s="46"/>
      <c r="F1011" s="17">
        <v>3901</v>
      </c>
      <c r="G1011" s="17" t="s">
        <v>130</v>
      </c>
      <c r="H1011" s="29" t="s">
        <v>131</v>
      </c>
      <c r="I1011" s="56">
        <v>443</v>
      </c>
      <c r="J1011" s="1"/>
      <c r="K1011" s="1"/>
      <c r="L1011" s="1"/>
    </row>
    <row r="1012" ht="25.9" customHeight="1" spans="1:12">
      <c r="A1012" s="3"/>
      <c r="B1012" s="65">
        <v>44046</v>
      </c>
      <c r="C1012" s="10"/>
      <c r="D1012" s="17"/>
      <c r="E1012" s="53"/>
      <c r="F1012" s="17">
        <v>45809.61</v>
      </c>
      <c r="G1012" s="17" t="s">
        <v>130</v>
      </c>
      <c r="H1012" s="18" t="s">
        <v>136</v>
      </c>
      <c r="I1012" s="62">
        <v>442</v>
      </c>
      <c r="J1012" s="1"/>
      <c r="K1012" s="1"/>
      <c r="L1012" s="1"/>
    </row>
    <row r="1013" ht="13.4" spans="2:12">
      <c r="B1013" s="19"/>
      <c r="C1013" s="20"/>
      <c r="D1013" s="21" t="s">
        <v>103</v>
      </c>
      <c r="E1013" s="22">
        <f>SUM(E1011:E1012)</f>
        <v>0</v>
      </c>
      <c r="F1013" s="23">
        <f>SUM(F1011:F1012)</f>
        <v>49710.61</v>
      </c>
      <c r="G1013" s="24"/>
      <c r="H1013" s="24"/>
      <c r="I1013" s="32"/>
      <c r="J1013" s="1"/>
      <c r="K1013" s="1"/>
      <c r="L1013" s="1"/>
    </row>
    <row r="1014" ht="13.4" spans="3:12">
      <c r="C1014" s="2"/>
      <c r="D1014" s="7" t="s">
        <v>104</v>
      </c>
      <c r="E1014" s="25">
        <f>E1009+E1013-F1013</f>
        <v>11204105.32</v>
      </c>
      <c r="F1014" s="1"/>
      <c r="G1014" s="1"/>
      <c r="H1014" s="1"/>
      <c r="I1014" s="1"/>
      <c r="J1014" s="1"/>
      <c r="K1014" s="1"/>
      <c r="L1014" s="1"/>
    </row>
    <row r="1015" ht="13.4" spans="1:12">
      <c r="A1015" s="3"/>
      <c r="B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 ht="31.75" spans="1:12">
      <c r="A1016" s="3"/>
      <c r="B1016" s="65">
        <v>44047</v>
      </c>
      <c r="C1016" s="10" t="s">
        <v>704</v>
      </c>
      <c r="D1016" s="17" t="s">
        <v>705</v>
      </c>
      <c r="E1016" s="46">
        <v>1200000</v>
      </c>
      <c r="F1016" s="17"/>
      <c r="G1016" s="17"/>
      <c r="H1016" s="29"/>
      <c r="I1016" s="56">
        <v>2349</v>
      </c>
      <c r="J1016" s="1"/>
      <c r="K1016" s="1"/>
      <c r="L1016" s="1"/>
    </row>
    <row r="1017" ht="38.25" customHeight="1" spans="1:12">
      <c r="A1017" s="3"/>
      <c r="B1017" s="65">
        <v>44047</v>
      </c>
      <c r="C1017" s="10"/>
      <c r="D1017" s="17"/>
      <c r="E1017" s="53"/>
      <c r="F1017" s="17">
        <v>20000</v>
      </c>
      <c r="G1017" s="17" t="s">
        <v>154</v>
      </c>
      <c r="H1017" s="17" t="s">
        <v>706</v>
      </c>
      <c r="I1017" s="62">
        <v>447</v>
      </c>
      <c r="J1017" s="1"/>
      <c r="K1017" s="1"/>
      <c r="L1017" s="1"/>
    </row>
    <row r="1018" ht="13.4" spans="2:12">
      <c r="B1018" s="19"/>
      <c r="C1018" s="20"/>
      <c r="D1018" s="21" t="s">
        <v>103</v>
      </c>
      <c r="E1018" s="22">
        <f>SUM(E1016:E1017)</f>
        <v>1200000</v>
      </c>
      <c r="F1018" s="23">
        <f>SUM(F1016:F1017)</f>
        <v>20000</v>
      </c>
      <c r="G1018" s="24"/>
      <c r="H1018" s="24"/>
      <c r="I1018" s="32"/>
      <c r="J1018" s="1"/>
      <c r="K1018" s="1"/>
      <c r="L1018" s="1"/>
    </row>
    <row r="1019" ht="13.4" spans="3:12">
      <c r="C1019" s="2"/>
      <c r="D1019" s="7" t="s">
        <v>104</v>
      </c>
      <c r="E1019" s="25">
        <f>E1014+E1018-F1018</f>
        <v>12384105.32</v>
      </c>
      <c r="F1019" s="1"/>
      <c r="G1019" s="1"/>
      <c r="H1019" s="1"/>
      <c r="I1019" s="1"/>
      <c r="J1019" s="1"/>
      <c r="K1019" s="1"/>
      <c r="L1019" s="1"/>
    </row>
    <row r="1020" ht="13.4" spans="1:12">
      <c r="A1020" s="3"/>
      <c r="B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 ht="13.4" spans="1:12">
      <c r="A1021" s="3"/>
      <c r="B1021" s="65">
        <v>44048</v>
      </c>
      <c r="C1021" s="10"/>
      <c r="D1021" s="17"/>
      <c r="E1021" s="46"/>
      <c r="F1021" s="17">
        <v>1051.64</v>
      </c>
      <c r="G1021" s="27" t="s">
        <v>107</v>
      </c>
      <c r="H1021" s="18" t="s">
        <v>707</v>
      </c>
      <c r="I1021" s="56">
        <v>448</v>
      </c>
      <c r="J1021" s="1"/>
      <c r="K1021" s="1"/>
      <c r="L1021" s="1"/>
    </row>
    <row r="1022" ht="31.75" spans="1:12">
      <c r="A1022" s="3"/>
      <c r="B1022" s="65">
        <v>44048</v>
      </c>
      <c r="C1022" s="10"/>
      <c r="D1022" s="17"/>
      <c r="E1022" s="53"/>
      <c r="F1022" s="17">
        <v>1489</v>
      </c>
      <c r="G1022" s="27" t="s">
        <v>107</v>
      </c>
      <c r="H1022" s="17" t="s">
        <v>708</v>
      </c>
      <c r="I1022" s="62">
        <v>449</v>
      </c>
      <c r="J1022" s="1"/>
      <c r="K1022" s="1"/>
      <c r="L1022" s="1"/>
    </row>
    <row r="1023" ht="13.4" spans="1:12">
      <c r="A1023" s="3"/>
      <c r="B1023" s="65">
        <v>44048</v>
      </c>
      <c r="C1023" s="10"/>
      <c r="D1023" s="17"/>
      <c r="E1023" s="53"/>
      <c r="F1023" s="36">
        <v>4860</v>
      </c>
      <c r="G1023" s="17" t="s">
        <v>203</v>
      </c>
      <c r="H1023" s="18" t="s">
        <v>574</v>
      </c>
      <c r="I1023" s="62">
        <v>450</v>
      </c>
      <c r="J1023" s="1"/>
      <c r="K1023" s="1"/>
      <c r="L1023" s="1"/>
    </row>
    <row r="1024" ht="21.4" spans="1:12">
      <c r="A1024" s="3"/>
      <c r="B1024" s="65">
        <v>44048</v>
      </c>
      <c r="C1024" s="10"/>
      <c r="D1024" s="17"/>
      <c r="E1024" s="53"/>
      <c r="F1024" s="17">
        <v>14900.04</v>
      </c>
      <c r="G1024" s="27" t="s">
        <v>125</v>
      </c>
      <c r="H1024" s="28" t="s">
        <v>709</v>
      </c>
      <c r="I1024" s="62">
        <v>451</v>
      </c>
      <c r="J1024" s="1"/>
      <c r="K1024" s="1"/>
      <c r="L1024" s="1"/>
    </row>
    <row r="1025" ht="34.5" customHeight="1" spans="1:12">
      <c r="A1025" s="3"/>
      <c r="B1025" s="65">
        <v>44048</v>
      </c>
      <c r="C1025" s="10"/>
      <c r="D1025" s="17"/>
      <c r="E1025" s="53"/>
      <c r="F1025" s="17">
        <v>126877.73</v>
      </c>
      <c r="G1025" s="17" t="s">
        <v>12</v>
      </c>
      <c r="H1025" s="29" t="s">
        <v>710</v>
      </c>
      <c r="I1025" s="62">
        <v>458</v>
      </c>
      <c r="J1025" s="1"/>
      <c r="K1025" s="1"/>
      <c r="L1025" s="1"/>
    </row>
    <row r="1026" ht="25" customHeight="1" spans="1:12">
      <c r="A1026" s="3"/>
      <c r="B1026" s="65">
        <v>44048</v>
      </c>
      <c r="C1026" s="10"/>
      <c r="D1026" s="17"/>
      <c r="E1026" s="53"/>
      <c r="F1026" s="17">
        <v>424456.79</v>
      </c>
      <c r="G1026" s="17" t="s">
        <v>12</v>
      </c>
      <c r="H1026" s="29" t="s">
        <v>711</v>
      </c>
      <c r="I1026" s="62">
        <v>457</v>
      </c>
      <c r="J1026" s="1"/>
      <c r="K1026" s="1"/>
      <c r="L1026" s="1"/>
    </row>
    <row r="1027" ht="13.4" spans="2:12">
      <c r="B1027" s="19"/>
      <c r="C1027" s="20"/>
      <c r="D1027" s="21" t="s">
        <v>103</v>
      </c>
      <c r="E1027" s="22">
        <f>SUM(E1021:E1026)</f>
        <v>0</v>
      </c>
      <c r="F1027" s="23">
        <f>SUM(F1021:F1026)</f>
        <v>573635.2</v>
      </c>
      <c r="G1027" s="1"/>
      <c r="H1027" s="1"/>
      <c r="I1027" s="32"/>
      <c r="J1027" s="1"/>
      <c r="K1027" s="1"/>
      <c r="L1027" s="1"/>
    </row>
    <row r="1028" ht="13.4" spans="3:12">
      <c r="C1028" s="2"/>
      <c r="D1028" s="7" t="s">
        <v>104</v>
      </c>
      <c r="E1028" s="25">
        <f>E1019+E1027-F1027</f>
        <v>11810470.12</v>
      </c>
      <c r="F1028" s="1"/>
      <c r="G1028" s="1"/>
      <c r="H1028" s="1"/>
      <c r="I1028" s="1"/>
      <c r="J1028" s="1"/>
      <c r="K1028" s="1"/>
      <c r="L1028" s="1"/>
    </row>
    <row r="1029" ht="13.4" spans="1:12">
      <c r="A1029" s="3"/>
      <c r="B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 ht="31.75" spans="1:12">
      <c r="A1030" s="3"/>
      <c r="B1030" s="65">
        <v>44049</v>
      </c>
      <c r="C1030" s="10"/>
      <c r="D1030" s="17"/>
      <c r="E1030" s="46"/>
      <c r="F1030" s="17">
        <v>278.03</v>
      </c>
      <c r="G1030" s="17" t="s">
        <v>12</v>
      </c>
      <c r="H1030" s="18" t="s">
        <v>186</v>
      </c>
      <c r="I1030" s="56">
        <v>15063334</v>
      </c>
      <c r="J1030" s="1"/>
      <c r="K1030" s="1"/>
      <c r="L1030" s="1"/>
    </row>
    <row r="1031" ht="31.75" spans="1:12">
      <c r="A1031" s="3"/>
      <c r="B1031" s="65">
        <v>44049</v>
      </c>
      <c r="C1031" s="10"/>
      <c r="D1031" s="17"/>
      <c r="E1031" s="53"/>
      <c r="F1031" s="17">
        <v>1390.13</v>
      </c>
      <c r="G1031" s="17" t="s">
        <v>12</v>
      </c>
      <c r="H1031" s="18" t="s">
        <v>187</v>
      </c>
      <c r="I1031" s="62">
        <v>15063333</v>
      </c>
      <c r="J1031" s="1"/>
      <c r="K1031" s="1"/>
      <c r="L1031" s="1"/>
    </row>
    <row r="1032" ht="31.75" spans="1:12">
      <c r="A1032" s="3"/>
      <c r="B1032" s="65">
        <v>44049</v>
      </c>
      <c r="C1032" s="10"/>
      <c r="D1032" s="17"/>
      <c r="E1032" s="53"/>
      <c r="F1032" s="17">
        <v>1881.61</v>
      </c>
      <c r="G1032" s="36" t="s">
        <v>164</v>
      </c>
      <c r="H1032" s="37" t="s">
        <v>712</v>
      </c>
      <c r="I1032" s="62">
        <v>452</v>
      </c>
      <c r="J1032" s="1"/>
      <c r="K1032" s="1"/>
      <c r="L1032" s="1"/>
    </row>
    <row r="1033" ht="21.4" spans="1:12">
      <c r="A1033" s="3"/>
      <c r="B1033" s="65">
        <v>44049</v>
      </c>
      <c r="C1033" s="10"/>
      <c r="D1033" s="17"/>
      <c r="E1033" s="53"/>
      <c r="F1033" s="17">
        <v>3000</v>
      </c>
      <c r="G1033" s="11" t="s">
        <v>101</v>
      </c>
      <c r="H1033" s="17" t="s">
        <v>713</v>
      </c>
      <c r="I1033" s="62">
        <v>460</v>
      </c>
      <c r="J1033" s="1"/>
      <c r="K1033" s="1"/>
      <c r="L1033" s="1"/>
    </row>
    <row r="1034" ht="21.4" spans="1:12">
      <c r="A1034" s="3"/>
      <c r="B1034" s="65">
        <v>44049</v>
      </c>
      <c r="C1034" s="10"/>
      <c r="D1034" s="17"/>
      <c r="E1034" s="53"/>
      <c r="F1034" s="17">
        <v>3989</v>
      </c>
      <c r="G1034" s="36" t="s">
        <v>164</v>
      </c>
      <c r="H1034" s="18" t="s">
        <v>714</v>
      </c>
      <c r="I1034" s="62">
        <v>462</v>
      </c>
      <c r="J1034" s="1"/>
      <c r="K1034" s="1"/>
      <c r="L1034" s="1"/>
    </row>
    <row r="1035" ht="21.4" spans="1:12">
      <c r="A1035" s="3"/>
      <c r="B1035" s="65">
        <v>44049</v>
      </c>
      <c r="C1035" s="10"/>
      <c r="D1035" s="17"/>
      <c r="E1035" s="53"/>
      <c r="F1035" s="17">
        <v>12124.18</v>
      </c>
      <c r="G1035" s="17" t="s">
        <v>12</v>
      </c>
      <c r="H1035" s="18" t="s">
        <v>715</v>
      </c>
      <c r="I1035" s="62">
        <v>463</v>
      </c>
      <c r="J1035" s="1"/>
      <c r="K1035" s="1"/>
      <c r="L1035" s="1"/>
    </row>
    <row r="1036" ht="21.4" spans="1:12">
      <c r="A1036" s="3"/>
      <c r="B1036" s="65">
        <v>44049</v>
      </c>
      <c r="C1036" s="10"/>
      <c r="D1036" s="17"/>
      <c r="E1036" s="53"/>
      <c r="F1036" s="17">
        <v>14569.8</v>
      </c>
      <c r="G1036" s="17" t="s">
        <v>12</v>
      </c>
      <c r="H1036" s="18" t="s">
        <v>716</v>
      </c>
      <c r="I1036" s="62">
        <v>461</v>
      </c>
      <c r="J1036" s="1"/>
      <c r="K1036" s="1"/>
      <c r="L1036" s="1"/>
    </row>
    <row r="1037" ht="31.75" spans="1:12">
      <c r="A1037" s="3"/>
      <c r="B1037" s="65">
        <v>44049</v>
      </c>
      <c r="C1037" s="10"/>
      <c r="D1037" s="17"/>
      <c r="E1037" s="53"/>
      <c r="F1037" s="17">
        <v>27283.39</v>
      </c>
      <c r="G1037" s="36" t="s">
        <v>164</v>
      </c>
      <c r="H1037" s="37" t="s">
        <v>717</v>
      </c>
      <c r="I1037" s="62">
        <v>453</v>
      </c>
      <c r="J1037" s="1"/>
      <c r="K1037" s="1"/>
      <c r="L1037" s="1"/>
    </row>
    <row r="1038" ht="31.75" spans="1:12">
      <c r="A1038" s="3"/>
      <c r="B1038" s="65">
        <v>44049</v>
      </c>
      <c r="C1038" s="10"/>
      <c r="D1038" s="17"/>
      <c r="E1038" s="53"/>
      <c r="F1038" s="36">
        <v>47981.12</v>
      </c>
      <c r="G1038" s="36" t="s">
        <v>164</v>
      </c>
      <c r="H1038" s="18" t="s">
        <v>718</v>
      </c>
      <c r="I1038" s="62">
        <v>454</v>
      </c>
      <c r="J1038" s="1"/>
      <c r="K1038" s="1"/>
      <c r="L1038" s="1"/>
    </row>
    <row r="1039" ht="21.4" spans="1:12">
      <c r="A1039" s="3"/>
      <c r="B1039" s="65">
        <v>44049</v>
      </c>
      <c r="C1039" s="10"/>
      <c r="D1039" s="17"/>
      <c r="E1039" s="53"/>
      <c r="F1039" s="17">
        <v>112339</v>
      </c>
      <c r="G1039" s="36" t="s">
        <v>164</v>
      </c>
      <c r="H1039" s="18" t="s">
        <v>591</v>
      </c>
      <c r="I1039" s="62">
        <v>455</v>
      </c>
      <c r="J1039" s="1"/>
      <c r="K1039" s="1"/>
      <c r="L1039" s="1"/>
    </row>
    <row r="1040" ht="31.75" spans="1:12">
      <c r="A1040" s="3"/>
      <c r="B1040" s="65">
        <v>44049</v>
      </c>
      <c r="C1040" s="10"/>
      <c r="D1040" s="17"/>
      <c r="E1040" s="53"/>
      <c r="F1040" s="17">
        <v>206977.5</v>
      </c>
      <c r="G1040" s="68" t="s">
        <v>164</v>
      </c>
      <c r="H1040" s="35" t="s">
        <v>719</v>
      </c>
      <c r="I1040" s="62">
        <v>456</v>
      </c>
      <c r="J1040" s="1"/>
      <c r="K1040" s="1"/>
      <c r="L1040" s="1"/>
    </row>
    <row r="1041" ht="42.1" spans="1:12">
      <c r="A1041" s="3"/>
      <c r="B1041" s="65">
        <v>44049</v>
      </c>
      <c r="C1041" s="10"/>
      <c r="D1041" s="17"/>
      <c r="E1041" s="53"/>
      <c r="F1041" s="71">
        <v>213844.52</v>
      </c>
      <c r="G1041" s="36" t="s">
        <v>164</v>
      </c>
      <c r="H1041" s="29" t="s">
        <v>598</v>
      </c>
      <c r="I1041" s="62">
        <v>459</v>
      </c>
      <c r="J1041" s="1"/>
      <c r="K1041" s="1"/>
      <c r="L1041" s="1"/>
    </row>
    <row r="1042" ht="13.4" spans="2:12">
      <c r="B1042" s="19"/>
      <c r="C1042" s="20"/>
      <c r="D1042" s="21" t="s">
        <v>103</v>
      </c>
      <c r="E1042" s="22">
        <f>SUM(E1030:E1041)</f>
        <v>0</v>
      </c>
      <c r="F1042" s="23">
        <f>SUM(F1030:F1041)</f>
        <v>645658.28</v>
      </c>
      <c r="G1042" s="1"/>
      <c r="H1042" s="1"/>
      <c r="I1042" s="32"/>
      <c r="J1042" s="1"/>
      <c r="K1042" s="1"/>
      <c r="L1042" s="1"/>
    </row>
    <row r="1043" ht="27.65" customHeight="1" spans="3:12">
      <c r="C1043" s="2"/>
      <c r="D1043" s="7" t="s">
        <v>104</v>
      </c>
      <c r="E1043" s="25">
        <f>E1028+E1042-F1042</f>
        <v>11164811.84</v>
      </c>
      <c r="F1043" s="1"/>
      <c r="G1043" s="1"/>
      <c r="H1043" s="1"/>
      <c r="I1043" s="1"/>
      <c r="J1043" s="1"/>
      <c r="K1043" s="1"/>
      <c r="L1043" s="1"/>
    </row>
    <row r="1044" ht="21" customHeight="1" spans="1:12">
      <c r="A1044" s="3"/>
      <c r="B1044" s="3"/>
      <c r="D1044" s="1"/>
      <c r="E1044" s="1"/>
      <c r="F1044" s="1"/>
      <c r="G1044" s="1"/>
      <c r="H1044" s="1"/>
      <c r="I1044" s="1"/>
      <c r="J1044" s="1"/>
      <c r="K1044" s="1"/>
      <c r="L1044" s="1"/>
    </row>
    <row r="1045" ht="36" customHeight="1" spans="1:12">
      <c r="A1045" s="3"/>
      <c r="B1045" s="65">
        <v>44050</v>
      </c>
      <c r="C1045" s="10" t="s">
        <v>720</v>
      </c>
      <c r="D1045" s="17" t="s">
        <v>721</v>
      </c>
      <c r="E1045" s="46">
        <v>26800</v>
      </c>
      <c r="F1045" s="17"/>
      <c r="G1045" s="27"/>
      <c r="H1045" s="18"/>
      <c r="I1045" s="56">
        <v>4435</v>
      </c>
      <c r="J1045" s="1"/>
      <c r="K1045" s="1"/>
      <c r="L1045" s="1"/>
    </row>
    <row r="1046" ht="27.25" customHeight="1" spans="1:12">
      <c r="A1046" s="3"/>
      <c r="B1046" s="65">
        <v>44050</v>
      </c>
      <c r="C1046" s="10" t="s">
        <v>722</v>
      </c>
      <c r="D1046" s="17" t="s">
        <v>721</v>
      </c>
      <c r="E1046" s="53">
        <v>140000</v>
      </c>
      <c r="F1046" s="17"/>
      <c r="G1046" s="27"/>
      <c r="H1046" s="17"/>
      <c r="I1046" s="62">
        <v>4434</v>
      </c>
      <c r="J1046" s="1"/>
      <c r="K1046" s="1"/>
      <c r="L1046" s="1"/>
    </row>
    <row r="1047" ht="34.5" customHeight="1" spans="1:12">
      <c r="A1047" s="3"/>
      <c r="B1047" s="65">
        <v>44050</v>
      </c>
      <c r="C1047" s="10" t="s">
        <v>723</v>
      </c>
      <c r="D1047" s="17" t="s">
        <v>163</v>
      </c>
      <c r="E1047" s="53">
        <v>500000</v>
      </c>
      <c r="F1047" s="36"/>
      <c r="G1047" s="17"/>
      <c r="H1047" s="18"/>
      <c r="I1047" s="62">
        <v>1412</v>
      </c>
      <c r="J1047" s="1"/>
      <c r="K1047" s="1"/>
      <c r="L1047" s="1"/>
    </row>
    <row r="1048" ht="37.75" customHeight="1" spans="1:12">
      <c r="A1048" s="3"/>
      <c r="B1048" s="65">
        <v>44050</v>
      </c>
      <c r="C1048" s="10"/>
      <c r="D1048" s="17"/>
      <c r="E1048" s="53"/>
      <c r="F1048" s="17">
        <v>20000</v>
      </c>
      <c r="G1048" s="17" t="s">
        <v>154</v>
      </c>
      <c r="H1048" s="17" t="s">
        <v>724</v>
      </c>
      <c r="I1048" s="62">
        <v>464</v>
      </c>
      <c r="J1048" s="1"/>
      <c r="K1048" s="1"/>
      <c r="L1048" s="1"/>
    </row>
    <row r="1049" ht="13.4" spans="2:12">
      <c r="B1049" s="19"/>
      <c r="C1049" s="20"/>
      <c r="D1049" s="21" t="s">
        <v>103</v>
      </c>
      <c r="E1049" s="22">
        <f>SUM(E1045:E1048)</f>
        <v>666800</v>
      </c>
      <c r="F1049" s="23">
        <f>SUM(F1045:F1048)</f>
        <v>20000</v>
      </c>
      <c r="G1049" s="1"/>
      <c r="H1049" s="1"/>
      <c r="I1049" s="32"/>
      <c r="J1049" s="1"/>
      <c r="K1049" s="1"/>
      <c r="L1049" s="1"/>
    </row>
    <row r="1050" ht="13.4" spans="3:12">
      <c r="C1050" s="2"/>
      <c r="D1050" s="7" t="s">
        <v>104</v>
      </c>
      <c r="E1050" s="25">
        <f>E1043+E1049-F1049</f>
        <v>11811611.84</v>
      </c>
      <c r="F1050" s="1"/>
      <c r="G1050" s="1"/>
      <c r="H1050" s="1"/>
      <c r="I1050" s="1"/>
      <c r="J1050" s="1"/>
      <c r="K1050" s="1"/>
      <c r="L1050" s="1"/>
    </row>
    <row r="1051" ht="21" customHeight="1" spans="1:12">
      <c r="A1051" s="3"/>
      <c r="B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 ht="21.4" spans="1:12">
      <c r="A1052" s="3"/>
      <c r="B1052" s="65">
        <v>44053</v>
      </c>
      <c r="C1052" s="10"/>
      <c r="D1052" s="17"/>
      <c r="E1052" s="46"/>
      <c r="F1052" s="36">
        <v>6000</v>
      </c>
      <c r="G1052" s="17" t="s">
        <v>367</v>
      </c>
      <c r="H1052" s="18" t="s">
        <v>628</v>
      </c>
      <c r="I1052" s="56">
        <v>465</v>
      </c>
      <c r="J1052" s="1"/>
      <c r="K1052" s="1"/>
      <c r="L1052" s="1"/>
    </row>
    <row r="1053" ht="42.1" spans="1:12">
      <c r="A1053" s="3"/>
      <c r="B1053" s="65">
        <v>44053</v>
      </c>
      <c r="C1053" s="10"/>
      <c r="D1053" s="17"/>
      <c r="E1053" s="53"/>
      <c r="F1053" s="17">
        <v>42775</v>
      </c>
      <c r="G1053" s="27" t="s">
        <v>114</v>
      </c>
      <c r="H1053" s="17" t="s">
        <v>725</v>
      </c>
      <c r="I1053" s="62">
        <v>466</v>
      </c>
      <c r="J1053" s="1"/>
      <c r="K1053" s="1"/>
      <c r="L1053" s="1"/>
    </row>
    <row r="1054" ht="13.4" spans="2:12">
      <c r="B1054" s="19"/>
      <c r="C1054" s="20"/>
      <c r="D1054" s="21" t="s">
        <v>103</v>
      </c>
      <c r="E1054" s="22">
        <f>SUM(E1052:E1053)</f>
        <v>0</v>
      </c>
      <c r="F1054" s="23">
        <f>SUM(F1052:F1053)</f>
        <v>48775</v>
      </c>
      <c r="G1054" s="1"/>
      <c r="H1054" s="1"/>
      <c r="I1054" s="32"/>
      <c r="J1054" s="1"/>
      <c r="K1054" s="1"/>
      <c r="L1054" s="1"/>
    </row>
    <row r="1055" ht="13.4" spans="3:12">
      <c r="C1055" s="2"/>
      <c r="D1055" s="7" t="s">
        <v>104</v>
      </c>
      <c r="E1055" s="25">
        <f>E1050+E1054-F1054</f>
        <v>11762836.84</v>
      </c>
      <c r="F1055" s="1"/>
      <c r="G1055" s="1"/>
      <c r="H1055" s="1"/>
      <c r="I1055" s="1"/>
      <c r="J1055" s="1"/>
      <c r="K1055" s="1"/>
      <c r="L1055" s="1"/>
    </row>
    <row r="1056" ht="13.4" spans="1:12">
      <c r="A1056" s="3"/>
      <c r="B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 ht="42.1" spans="1:12">
      <c r="A1057" s="3"/>
      <c r="B1057" s="65">
        <v>44054</v>
      </c>
      <c r="C1057" s="10" t="s">
        <v>726</v>
      </c>
      <c r="D1057" s="10" t="s">
        <v>378</v>
      </c>
      <c r="E1057" s="46">
        <v>99000</v>
      </c>
      <c r="F1057" s="36"/>
      <c r="G1057" s="17"/>
      <c r="H1057" s="18"/>
      <c r="I1057" s="56">
        <v>962</v>
      </c>
      <c r="J1057" s="1"/>
      <c r="K1057" s="1"/>
      <c r="L1057" s="1"/>
    </row>
    <row r="1058" ht="42.1" spans="1:12">
      <c r="A1058" s="3"/>
      <c r="B1058" s="65">
        <v>44054</v>
      </c>
      <c r="C1058" s="10"/>
      <c r="D1058" s="17"/>
      <c r="E1058" s="53"/>
      <c r="F1058" s="36">
        <v>30000</v>
      </c>
      <c r="G1058" s="17" t="s">
        <v>154</v>
      </c>
      <c r="H1058" s="17" t="s">
        <v>727</v>
      </c>
      <c r="I1058" s="62">
        <v>467</v>
      </c>
      <c r="J1058" s="1"/>
      <c r="K1058" s="1"/>
      <c r="L1058" s="1"/>
    </row>
    <row r="1059" ht="32.15" customHeight="1" spans="1:12">
      <c r="A1059" s="3"/>
      <c r="B1059" s="65">
        <v>44054</v>
      </c>
      <c r="C1059" s="10"/>
      <c r="D1059" s="17"/>
      <c r="E1059" s="53"/>
      <c r="F1059" s="17">
        <v>45000</v>
      </c>
      <c r="G1059" s="27" t="s">
        <v>542</v>
      </c>
      <c r="H1059" s="17" t="s">
        <v>727</v>
      </c>
      <c r="I1059" s="62">
        <v>468</v>
      </c>
      <c r="J1059" s="1"/>
      <c r="K1059" s="1"/>
      <c r="L1059" s="1"/>
    </row>
    <row r="1060" ht="13.4" spans="2:12">
      <c r="B1060" s="19"/>
      <c r="C1060" s="20"/>
      <c r="D1060" s="21" t="s">
        <v>103</v>
      </c>
      <c r="E1060" s="22">
        <f>SUM(E1057:E1059)</f>
        <v>99000</v>
      </c>
      <c r="F1060" s="23">
        <f>SUM(F1057:F1059)</f>
        <v>75000</v>
      </c>
      <c r="G1060" s="1"/>
      <c r="H1060" s="1"/>
      <c r="I1060" s="32"/>
      <c r="J1060" s="1"/>
      <c r="K1060" s="1"/>
      <c r="L1060" s="1"/>
    </row>
    <row r="1061" ht="13.4" spans="3:12">
      <c r="C1061" s="2"/>
      <c r="D1061" s="7" t="s">
        <v>104</v>
      </c>
      <c r="E1061" s="25">
        <f>E1055+E1060-F1060</f>
        <v>11786836.84</v>
      </c>
      <c r="F1061" s="1"/>
      <c r="G1061" s="1"/>
      <c r="H1061" s="1"/>
      <c r="I1061" s="1"/>
      <c r="J1061" s="1"/>
      <c r="K1061" s="1"/>
      <c r="L1061" s="1"/>
    </row>
    <row r="1062" ht="13.4" spans="1:12">
      <c r="A1062" s="3"/>
      <c r="B1062" s="3"/>
      <c r="D1062" s="1"/>
      <c r="E1062" s="1"/>
      <c r="F1062" s="1"/>
      <c r="G1062" s="1"/>
      <c r="H1062" s="1"/>
      <c r="I1062" s="1"/>
      <c r="J1062" s="1"/>
      <c r="K1062" s="1"/>
      <c r="L1062" s="1"/>
    </row>
    <row r="1063" ht="31.75" spans="1:12">
      <c r="A1063" s="3"/>
      <c r="B1063" s="65">
        <v>44055</v>
      </c>
      <c r="C1063" s="10"/>
      <c r="D1063" s="10"/>
      <c r="E1063" s="46"/>
      <c r="F1063" s="36">
        <v>12870</v>
      </c>
      <c r="G1063" s="36" t="s">
        <v>164</v>
      </c>
      <c r="H1063" s="18" t="s">
        <v>728</v>
      </c>
      <c r="I1063" s="56">
        <v>469</v>
      </c>
      <c r="J1063" s="1"/>
      <c r="K1063" s="1"/>
      <c r="L1063" s="1"/>
    </row>
    <row r="1064" ht="31.75" spans="1:12">
      <c r="A1064" s="3"/>
      <c r="B1064" s="65">
        <v>44055</v>
      </c>
      <c r="C1064" s="10"/>
      <c r="D1064" s="17"/>
      <c r="E1064" s="53"/>
      <c r="F1064" s="36">
        <v>86130</v>
      </c>
      <c r="G1064" s="17" t="s">
        <v>12</v>
      </c>
      <c r="H1064" s="18" t="s">
        <v>729</v>
      </c>
      <c r="I1064" s="62">
        <v>470</v>
      </c>
      <c r="J1064" s="1"/>
      <c r="K1064" s="1"/>
      <c r="L1064" s="1"/>
    </row>
    <row r="1065" ht="13.4" spans="2:12">
      <c r="B1065" s="19"/>
      <c r="C1065" s="20"/>
      <c r="D1065" s="21" t="s">
        <v>103</v>
      </c>
      <c r="E1065" s="22">
        <f>SUM(E1063:E1064)</f>
        <v>0</v>
      </c>
      <c r="F1065" s="23">
        <f>SUM(F1063:F1064)</f>
        <v>99000</v>
      </c>
      <c r="G1065" s="1"/>
      <c r="H1065" s="1"/>
      <c r="I1065" s="32"/>
      <c r="J1065" s="1"/>
      <c r="K1065" s="1"/>
      <c r="L1065" s="1"/>
    </row>
    <row r="1066" ht="13.4" spans="3:12">
      <c r="C1066" s="2"/>
      <c r="D1066" s="7" t="s">
        <v>104</v>
      </c>
      <c r="E1066" s="25">
        <f>E1061+E1065-F1065</f>
        <v>11687836.84</v>
      </c>
      <c r="F1066" s="1"/>
      <c r="G1066" s="1"/>
      <c r="H1066" s="1"/>
      <c r="I1066" s="1"/>
      <c r="J1066" s="1"/>
      <c r="K1066" s="1"/>
      <c r="L1066" s="1"/>
    </row>
    <row r="1067" ht="13.4" spans="1:12">
      <c r="A1067" s="3"/>
      <c r="B1067" s="3"/>
      <c r="D1067" s="1"/>
      <c r="E1067" s="1"/>
      <c r="F1067" s="1"/>
      <c r="G1067" s="1"/>
      <c r="H1067" s="1"/>
      <c r="I1067" s="1"/>
      <c r="J1067" s="1"/>
      <c r="K1067" s="1"/>
      <c r="L1067" s="1"/>
    </row>
    <row r="1068" ht="31.75" spans="1:12">
      <c r="A1068" s="3"/>
      <c r="B1068" s="65">
        <v>44056</v>
      </c>
      <c r="C1068" s="10" t="s">
        <v>605</v>
      </c>
      <c r="D1068" s="11" t="s">
        <v>549</v>
      </c>
      <c r="E1068" s="46">
        <v>180657.75</v>
      </c>
      <c r="F1068" s="36"/>
      <c r="G1068" s="17"/>
      <c r="H1068" s="18"/>
      <c r="I1068" s="56">
        <v>100</v>
      </c>
      <c r="J1068" s="1"/>
      <c r="K1068" s="1"/>
      <c r="L1068" s="1"/>
    </row>
    <row r="1069" ht="31.75" spans="1:12">
      <c r="A1069" s="3"/>
      <c r="B1069" s="65">
        <v>44056</v>
      </c>
      <c r="C1069" s="10" t="s">
        <v>730</v>
      </c>
      <c r="D1069" s="11" t="s">
        <v>215</v>
      </c>
      <c r="E1069" s="46">
        <v>255000</v>
      </c>
      <c r="F1069" s="36"/>
      <c r="G1069" s="17"/>
      <c r="H1069" s="18"/>
      <c r="I1069" s="56">
        <v>2337</v>
      </c>
      <c r="J1069" s="1"/>
      <c r="K1069" s="1"/>
      <c r="L1069" s="1"/>
    </row>
    <row r="1070" ht="21.4" spans="1:12">
      <c r="A1070" s="3"/>
      <c r="B1070" s="65">
        <v>44056</v>
      </c>
      <c r="C1070" s="10"/>
      <c r="D1070" s="17"/>
      <c r="E1070" s="53"/>
      <c r="F1070" s="36">
        <v>1387</v>
      </c>
      <c r="G1070" s="17" t="s">
        <v>164</v>
      </c>
      <c r="H1070" s="18" t="s">
        <v>731</v>
      </c>
      <c r="I1070" s="62">
        <v>472</v>
      </c>
      <c r="J1070" s="1"/>
      <c r="K1070" s="1"/>
      <c r="L1070" s="1"/>
    </row>
    <row r="1071" ht="21.4" spans="1:12">
      <c r="A1071" s="3"/>
      <c r="B1071" s="65">
        <v>44056</v>
      </c>
      <c r="C1071" s="10"/>
      <c r="D1071" s="17"/>
      <c r="E1071" s="53"/>
      <c r="F1071" s="17">
        <v>9282.24</v>
      </c>
      <c r="G1071" s="17" t="s">
        <v>12</v>
      </c>
      <c r="H1071" s="18" t="s">
        <v>732</v>
      </c>
      <c r="I1071" s="62">
        <v>471</v>
      </c>
      <c r="J1071" s="1"/>
      <c r="K1071" s="1"/>
      <c r="L1071" s="1"/>
    </row>
    <row r="1072" ht="13.4" spans="2:12">
      <c r="B1072" s="19"/>
      <c r="C1072" s="20"/>
      <c r="D1072" s="21" t="s">
        <v>103</v>
      </c>
      <c r="E1072" s="22">
        <f>SUM(E1068:E1071)</f>
        <v>435657.75</v>
      </c>
      <c r="F1072" s="23">
        <f>SUM(F1068:F1071)</f>
        <v>10669.24</v>
      </c>
      <c r="G1072" s="1"/>
      <c r="H1072" s="1"/>
      <c r="I1072" s="32"/>
      <c r="J1072" s="1"/>
      <c r="K1072" s="1"/>
      <c r="L1072" s="1"/>
    </row>
    <row r="1073" ht="13.4" spans="3:12">
      <c r="C1073" s="2"/>
      <c r="D1073" s="7" t="s">
        <v>104</v>
      </c>
      <c r="E1073" s="25">
        <f>E1066+E1072-F1072</f>
        <v>12112825.35</v>
      </c>
      <c r="F1073" s="1"/>
      <c r="G1073" s="1"/>
      <c r="H1073" s="1"/>
      <c r="I1073" s="1"/>
      <c r="J1073" s="1"/>
      <c r="K1073" s="1"/>
      <c r="L1073" s="1"/>
    </row>
    <row r="1074" ht="13.4" spans="1:12">
      <c r="A1074" s="3"/>
      <c r="B1074" s="3"/>
      <c r="D1074" s="1"/>
      <c r="E1074" s="1"/>
      <c r="F1074" s="1"/>
      <c r="G1074" s="1"/>
      <c r="H1074" s="1"/>
      <c r="I1074" s="1"/>
      <c r="J1074" s="1"/>
      <c r="K1074" s="1"/>
      <c r="L1074" s="1"/>
    </row>
    <row r="1075" ht="30" customHeight="1" spans="1:12">
      <c r="A1075" s="3"/>
      <c r="B1075" s="65">
        <v>44057</v>
      </c>
      <c r="C1075" s="10" t="s">
        <v>733</v>
      </c>
      <c r="D1075" s="11" t="s">
        <v>100</v>
      </c>
      <c r="E1075" s="46">
        <v>350000</v>
      </c>
      <c r="F1075" s="36"/>
      <c r="G1075" s="36"/>
      <c r="H1075" s="18"/>
      <c r="I1075" s="56">
        <v>6718</v>
      </c>
      <c r="J1075" s="1"/>
      <c r="K1075" s="1"/>
      <c r="L1075" s="1"/>
    </row>
    <row r="1076" ht="13.4" spans="2:12">
      <c r="B1076" s="19"/>
      <c r="C1076" s="20"/>
      <c r="D1076" s="21" t="s">
        <v>103</v>
      </c>
      <c r="E1076" s="22">
        <f>SUM(E1075:E1075)</f>
        <v>350000</v>
      </c>
      <c r="F1076" s="23">
        <f>SUM(F1075:F1075)</f>
        <v>0</v>
      </c>
      <c r="G1076" s="1"/>
      <c r="H1076" s="1"/>
      <c r="I1076" s="32"/>
      <c r="J1076" s="1"/>
      <c r="K1076" s="1"/>
      <c r="L1076" s="1"/>
    </row>
    <row r="1077" ht="13.4" spans="3:12">
      <c r="C1077" s="2"/>
      <c r="D1077" s="7" t="s">
        <v>104</v>
      </c>
      <c r="E1077" s="25">
        <f>E1073+E1076-F1076</f>
        <v>12462825.35</v>
      </c>
      <c r="F1077" s="1"/>
      <c r="G1077" s="1"/>
      <c r="H1077" s="1"/>
      <c r="I1077" s="1"/>
      <c r="J1077" s="1"/>
      <c r="K1077" s="1"/>
      <c r="L1077" s="1"/>
    </row>
    <row r="1078" ht="15.75" customHeight="1" spans="1:12">
      <c r="A1078" s="3"/>
      <c r="B1078" s="3"/>
      <c r="D1078" s="1"/>
      <c r="E1078" s="1"/>
      <c r="F1078" s="1"/>
      <c r="G1078" s="1"/>
      <c r="H1078" s="1"/>
      <c r="I1078" s="1"/>
      <c r="J1078" s="1"/>
      <c r="K1078" s="1"/>
      <c r="L1078" s="1"/>
    </row>
    <row r="1079" ht="45.75" customHeight="1" spans="1:12">
      <c r="A1079" s="3"/>
      <c r="B1079" s="65">
        <v>44061</v>
      </c>
      <c r="C1079" s="10"/>
      <c r="D1079" s="11"/>
      <c r="E1079" s="46"/>
      <c r="F1079" s="36">
        <v>1755</v>
      </c>
      <c r="G1079" s="17" t="s">
        <v>319</v>
      </c>
      <c r="H1079" s="18" t="s">
        <v>734</v>
      </c>
      <c r="I1079" s="56">
        <v>473</v>
      </c>
      <c r="J1079" s="1"/>
      <c r="K1079" s="1"/>
      <c r="L1079" s="1"/>
    </row>
    <row r="1080" ht="42.1" spans="1:12">
      <c r="A1080" s="3"/>
      <c r="B1080" s="65">
        <v>44061</v>
      </c>
      <c r="C1080" s="10"/>
      <c r="D1080" s="11"/>
      <c r="E1080" s="46"/>
      <c r="F1080" s="36">
        <v>15000</v>
      </c>
      <c r="G1080" s="17" t="s">
        <v>348</v>
      </c>
      <c r="H1080" s="17" t="s">
        <v>735</v>
      </c>
      <c r="I1080" s="56">
        <v>474</v>
      </c>
      <c r="J1080" s="1"/>
      <c r="K1080" s="1"/>
      <c r="L1080" s="1"/>
    </row>
    <row r="1081" ht="30.75" customHeight="1" spans="1:12">
      <c r="A1081" s="3"/>
      <c r="B1081" s="65">
        <v>44061</v>
      </c>
      <c r="C1081" s="10"/>
      <c r="D1081" s="17"/>
      <c r="E1081" s="53"/>
      <c r="F1081" s="36">
        <v>15000</v>
      </c>
      <c r="G1081" s="17" t="s">
        <v>736</v>
      </c>
      <c r="H1081" s="17" t="s">
        <v>735</v>
      </c>
      <c r="I1081" s="62">
        <v>475</v>
      </c>
      <c r="J1081" s="1"/>
      <c r="K1081" s="1"/>
      <c r="L1081" s="1"/>
    </row>
    <row r="1082" ht="27.65" customHeight="1" spans="2:12">
      <c r="B1082" s="19"/>
      <c r="C1082" s="20"/>
      <c r="D1082" s="21" t="s">
        <v>103</v>
      </c>
      <c r="E1082" s="22">
        <f>SUM(E1079:E1081)</f>
        <v>0</v>
      </c>
      <c r="F1082" s="23">
        <f>SUM(F1079:F1081)</f>
        <v>31755</v>
      </c>
      <c r="G1082" s="1"/>
      <c r="H1082" s="1"/>
      <c r="I1082" s="32"/>
      <c r="J1082" s="1"/>
      <c r="K1082" s="1"/>
      <c r="L1082" s="1"/>
    </row>
    <row r="1083" ht="13.4" spans="3:12">
      <c r="C1083" s="2"/>
      <c r="D1083" s="7" t="s">
        <v>104</v>
      </c>
      <c r="E1083" s="25">
        <f>E1077+E1082-F1082</f>
        <v>12431070.35</v>
      </c>
      <c r="F1083" s="1"/>
      <c r="G1083" s="1"/>
      <c r="H1083" s="1"/>
      <c r="I1083" s="1"/>
      <c r="J1083" s="1"/>
      <c r="K1083" s="1"/>
      <c r="L1083" s="1"/>
    </row>
    <row r="1084" ht="13.4" spans="1:12">
      <c r="A1084" s="3"/>
      <c r="B1084" s="3"/>
      <c r="D1084" s="1"/>
      <c r="E1084" s="1"/>
      <c r="F1084" s="1"/>
      <c r="G1084" s="1"/>
      <c r="H1084" s="1"/>
      <c r="I1084" s="1"/>
      <c r="J1084" s="1"/>
      <c r="K1084" s="1"/>
      <c r="L1084" s="1"/>
    </row>
    <row r="1085" ht="21.4" spans="1:12">
      <c r="A1085" s="3"/>
      <c r="B1085" s="65">
        <v>44062</v>
      </c>
      <c r="C1085" s="10"/>
      <c r="D1085" s="11"/>
      <c r="E1085" s="46"/>
      <c r="F1085" s="36">
        <v>4500</v>
      </c>
      <c r="G1085" s="17" t="s">
        <v>137</v>
      </c>
      <c r="H1085" s="17" t="s">
        <v>737</v>
      </c>
      <c r="I1085" s="56">
        <v>476</v>
      </c>
      <c r="J1085" s="1"/>
      <c r="K1085" s="1"/>
      <c r="L1085" s="1"/>
    </row>
    <row r="1086" ht="13.4" spans="2:12">
      <c r="B1086" s="19"/>
      <c r="C1086" s="20"/>
      <c r="D1086" s="21" t="s">
        <v>103</v>
      </c>
      <c r="E1086" s="22">
        <f>SUM(E1085:E1085)</f>
        <v>0</v>
      </c>
      <c r="F1086" s="23">
        <f>SUM(F1085:F1085)</f>
        <v>4500</v>
      </c>
      <c r="G1086" s="1"/>
      <c r="H1086" s="1"/>
      <c r="I1086" s="32"/>
      <c r="J1086" s="1"/>
      <c r="K1086" s="1"/>
      <c r="L1086" s="1"/>
    </row>
    <row r="1087" ht="13.4" spans="3:12">
      <c r="C1087" s="2"/>
      <c r="D1087" s="7" t="s">
        <v>104</v>
      </c>
      <c r="E1087" s="25">
        <f>E1083+E1086-F1086</f>
        <v>12426570.35</v>
      </c>
      <c r="F1087" s="1"/>
      <c r="G1087" s="1"/>
      <c r="H1087" s="1"/>
      <c r="I1087" s="1"/>
      <c r="J1087" s="1"/>
      <c r="K1087" s="1"/>
      <c r="L1087" s="1"/>
    </row>
    <row r="1088" ht="13.4" spans="1:12">
      <c r="A1088" s="3"/>
      <c r="B1088" s="3"/>
      <c r="D1088" s="1"/>
      <c r="E1088" s="1"/>
      <c r="F1088" s="1"/>
      <c r="G1088" s="1"/>
      <c r="H1088" s="1"/>
      <c r="I1088" s="1"/>
      <c r="J1088" s="1"/>
      <c r="K1088" s="1"/>
      <c r="L1088" s="1"/>
    </row>
    <row r="1089" ht="21.4" spans="1:12">
      <c r="A1089" s="3"/>
      <c r="B1089" s="65">
        <v>44063</v>
      </c>
      <c r="C1089" s="10"/>
      <c r="D1089" s="11"/>
      <c r="E1089" s="46"/>
      <c r="F1089" s="36">
        <v>2049</v>
      </c>
      <c r="G1089" s="17" t="s">
        <v>164</v>
      </c>
      <c r="H1089" s="18" t="s">
        <v>731</v>
      </c>
      <c r="I1089" s="56">
        <v>479</v>
      </c>
      <c r="J1089" s="1"/>
      <c r="K1089" s="1"/>
      <c r="L1089" s="1"/>
    </row>
    <row r="1090" ht="13.4" spans="1:12">
      <c r="A1090" s="3"/>
      <c r="B1090" s="65">
        <v>44063</v>
      </c>
      <c r="C1090" s="10"/>
      <c r="D1090" s="11"/>
      <c r="E1090" s="46"/>
      <c r="F1090" s="36">
        <v>3200</v>
      </c>
      <c r="G1090" s="17" t="s">
        <v>203</v>
      </c>
      <c r="H1090" s="18" t="s">
        <v>574</v>
      </c>
      <c r="I1090" s="56">
        <v>477</v>
      </c>
      <c r="J1090" s="1"/>
      <c r="K1090" s="1"/>
      <c r="L1090" s="1"/>
    </row>
    <row r="1091" ht="21.4" spans="1:12">
      <c r="A1091" s="3"/>
      <c r="B1091" s="65">
        <v>44063</v>
      </c>
      <c r="C1091" s="10"/>
      <c r="D1091" s="11"/>
      <c r="E1091" s="46"/>
      <c r="F1091" s="36">
        <v>13722.62</v>
      </c>
      <c r="G1091" s="17" t="s">
        <v>12</v>
      </c>
      <c r="H1091" s="18" t="s">
        <v>738</v>
      </c>
      <c r="I1091" s="56">
        <v>478</v>
      </c>
      <c r="J1091" s="1"/>
      <c r="K1091" s="1"/>
      <c r="L1091" s="1"/>
    </row>
    <row r="1092" ht="42.1" spans="1:12">
      <c r="A1092" s="3"/>
      <c r="B1092" s="65">
        <v>44063</v>
      </c>
      <c r="C1092" s="10"/>
      <c r="D1092" s="11"/>
      <c r="E1092" s="46"/>
      <c r="F1092" s="36">
        <v>26940</v>
      </c>
      <c r="G1092" s="27" t="s">
        <v>114</v>
      </c>
      <c r="H1092" s="17" t="s">
        <v>739</v>
      </c>
      <c r="I1092" s="56">
        <v>482</v>
      </c>
      <c r="J1092" s="1"/>
      <c r="K1092" s="1"/>
      <c r="L1092" s="1"/>
    </row>
    <row r="1093" ht="31.75" spans="1:12">
      <c r="A1093" s="3"/>
      <c r="B1093" s="65">
        <v>44063</v>
      </c>
      <c r="C1093" s="10"/>
      <c r="D1093" s="11"/>
      <c r="E1093" s="46"/>
      <c r="F1093" s="36">
        <v>30215.44</v>
      </c>
      <c r="G1093" s="17" t="s">
        <v>158</v>
      </c>
      <c r="H1093" s="18" t="s">
        <v>740</v>
      </c>
      <c r="I1093" s="56">
        <v>483</v>
      </c>
      <c r="J1093" s="1"/>
      <c r="K1093" s="1"/>
      <c r="L1093" s="1"/>
    </row>
    <row r="1094" ht="42.1" spans="1:12">
      <c r="A1094" s="3"/>
      <c r="B1094" s="65">
        <v>44063</v>
      </c>
      <c r="C1094" s="10"/>
      <c r="D1094" s="11"/>
      <c r="E1094" s="46"/>
      <c r="F1094" s="36">
        <v>104000</v>
      </c>
      <c r="G1094" s="17" t="s">
        <v>12</v>
      </c>
      <c r="H1094" s="18" t="s">
        <v>741</v>
      </c>
      <c r="I1094" s="56">
        <v>480</v>
      </c>
      <c r="J1094" s="1"/>
      <c r="K1094" s="1"/>
      <c r="L1094" s="1"/>
    </row>
    <row r="1095" ht="31.75" spans="1:12">
      <c r="A1095" s="3"/>
      <c r="B1095" s="65">
        <v>44063</v>
      </c>
      <c r="C1095" s="10"/>
      <c r="D1095" s="17"/>
      <c r="E1095" s="53"/>
      <c r="F1095" s="36">
        <v>392690.4</v>
      </c>
      <c r="G1095" s="17" t="s">
        <v>12</v>
      </c>
      <c r="H1095" s="18" t="s">
        <v>742</v>
      </c>
      <c r="I1095" s="62">
        <v>481</v>
      </c>
      <c r="J1095" s="1"/>
      <c r="K1095" s="1"/>
      <c r="L1095" s="1"/>
    </row>
    <row r="1096" ht="13.4" spans="2:12">
      <c r="B1096" s="19"/>
      <c r="C1096" s="20"/>
      <c r="D1096" s="21" t="s">
        <v>103</v>
      </c>
      <c r="E1096" s="22">
        <f>SUM(E1089:E1095)</f>
        <v>0</v>
      </c>
      <c r="F1096" s="23">
        <f>SUM(F1089:F1095)</f>
        <v>572817.46</v>
      </c>
      <c r="G1096" s="1"/>
      <c r="H1096" s="1"/>
      <c r="I1096" s="32"/>
      <c r="J1096" s="1"/>
      <c r="K1096" s="1"/>
      <c r="L1096" s="1"/>
    </row>
    <row r="1097" ht="13.4" spans="3:12">
      <c r="C1097" s="2"/>
      <c r="D1097" s="7" t="s">
        <v>104</v>
      </c>
      <c r="E1097" s="25">
        <f>E1087+E1096-F1096</f>
        <v>11853752.89</v>
      </c>
      <c r="F1097" s="1"/>
      <c r="G1097" s="1"/>
      <c r="H1097" s="1"/>
      <c r="I1097" s="1"/>
      <c r="J1097" s="1"/>
      <c r="K1097" s="1"/>
      <c r="L1097" s="1"/>
    </row>
    <row r="1098" ht="13.4" spans="1:12">
      <c r="A1098" s="3"/>
      <c r="B1098" s="3"/>
      <c r="D1098" s="1"/>
      <c r="E1098" s="1"/>
      <c r="F1098" s="1"/>
      <c r="G1098" s="1"/>
      <c r="H1098" s="1"/>
      <c r="I1098" s="1"/>
      <c r="J1098" s="1"/>
      <c r="K1098" s="1"/>
      <c r="L1098" s="1"/>
    </row>
    <row r="1099" ht="13.4" spans="1:12">
      <c r="A1099" s="3"/>
      <c r="B1099" s="65">
        <v>44064</v>
      </c>
      <c r="C1099" s="10"/>
      <c r="D1099" s="11"/>
      <c r="E1099" s="46"/>
      <c r="F1099" s="36">
        <v>8500</v>
      </c>
      <c r="G1099" s="17" t="s">
        <v>168</v>
      </c>
      <c r="H1099" s="18" t="s">
        <v>169</v>
      </c>
      <c r="I1099" s="56">
        <v>484</v>
      </c>
      <c r="J1099" s="1"/>
      <c r="K1099" s="1"/>
      <c r="L1099" s="1"/>
    </row>
    <row r="1100" ht="21.4" spans="1:12">
      <c r="A1100" s="3"/>
      <c r="B1100" s="65">
        <v>44064</v>
      </c>
      <c r="C1100" s="10"/>
      <c r="D1100" s="17"/>
      <c r="E1100" s="53"/>
      <c r="F1100" s="36">
        <v>58713.6</v>
      </c>
      <c r="G1100" s="17" t="s">
        <v>175</v>
      </c>
      <c r="H1100" s="29" t="s">
        <v>743</v>
      </c>
      <c r="I1100" s="62">
        <v>485</v>
      </c>
      <c r="J1100" s="1"/>
      <c r="K1100" s="1"/>
      <c r="L1100" s="1"/>
    </row>
    <row r="1101" ht="13.4" spans="2:12">
      <c r="B1101" s="19"/>
      <c r="C1101" s="20"/>
      <c r="D1101" s="21" t="s">
        <v>103</v>
      </c>
      <c r="E1101" s="22">
        <f>SUM(E1099:E1100)</f>
        <v>0</v>
      </c>
      <c r="F1101" s="23">
        <f>SUM(F1099:F1100)</f>
        <v>67213.6</v>
      </c>
      <c r="G1101" s="1"/>
      <c r="H1101" s="1"/>
      <c r="I1101" s="32"/>
      <c r="J1101" s="1"/>
      <c r="K1101" s="1"/>
      <c r="L1101" s="1"/>
    </row>
    <row r="1102" ht="13.4" spans="3:12">
      <c r="C1102" s="2"/>
      <c r="D1102" s="7" t="s">
        <v>104</v>
      </c>
      <c r="E1102" s="25">
        <f>E1097+E1101-F1101</f>
        <v>11786539.29</v>
      </c>
      <c r="F1102" s="1"/>
      <c r="G1102" s="1"/>
      <c r="H1102" s="1"/>
      <c r="I1102" s="1"/>
      <c r="J1102" s="1"/>
      <c r="K1102" s="1"/>
      <c r="L1102" s="1"/>
    </row>
    <row r="1103" ht="13.4" spans="1:12">
      <c r="A1103" s="3"/>
      <c r="B1103" s="3"/>
      <c r="D1103" s="1"/>
      <c r="E1103" s="1"/>
      <c r="F1103" s="1"/>
      <c r="G1103" s="1"/>
      <c r="H1103" s="1"/>
      <c r="I1103" s="1"/>
      <c r="J1103" s="1"/>
      <c r="K1103" s="1"/>
      <c r="L1103" s="1"/>
    </row>
    <row r="1104" ht="28.9" customHeight="1" spans="1:12">
      <c r="A1104" s="3"/>
      <c r="B1104" s="65">
        <v>44067</v>
      </c>
      <c r="C1104" s="10" t="s">
        <v>744</v>
      </c>
      <c r="D1104" s="17" t="s">
        <v>241</v>
      </c>
      <c r="E1104" s="36">
        <v>3000</v>
      </c>
      <c r="F1104" s="36"/>
      <c r="G1104" s="17"/>
      <c r="H1104" s="18"/>
      <c r="I1104" s="56">
        <v>49619</v>
      </c>
      <c r="J1104" s="1"/>
      <c r="K1104" s="1"/>
      <c r="L1104" s="1"/>
    </row>
    <row r="1105" ht="33" customHeight="1" spans="1:12">
      <c r="A1105" s="3"/>
      <c r="B1105" s="65">
        <v>44067</v>
      </c>
      <c r="C1105" s="10" t="s">
        <v>745</v>
      </c>
      <c r="D1105" s="17" t="s">
        <v>12</v>
      </c>
      <c r="E1105" s="36">
        <v>8204.92</v>
      </c>
      <c r="F1105" s="36"/>
      <c r="G1105" s="17"/>
      <c r="H1105" s="18"/>
      <c r="I1105" s="56">
        <v>57300</v>
      </c>
      <c r="J1105" s="1"/>
      <c r="K1105" s="1"/>
      <c r="L1105" s="1"/>
    </row>
    <row r="1106" ht="31.75" spans="1:12">
      <c r="A1106" s="3"/>
      <c r="B1106" s="65">
        <v>44067</v>
      </c>
      <c r="C1106" s="10" t="s">
        <v>746</v>
      </c>
      <c r="D1106" s="10" t="s">
        <v>122</v>
      </c>
      <c r="E1106" s="36">
        <v>115000</v>
      </c>
      <c r="F1106" s="36"/>
      <c r="G1106" s="17"/>
      <c r="H1106" s="18"/>
      <c r="I1106" s="56">
        <v>1175</v>
      </c>
      <c r="J1106" s="1"/>
      <c r="K1106" s="1"/>
      <c r="L1106" s="1"/>
    </row>
    <row r="1107" ht="26.65" customHeight="1" spans="1:12">
      <c r="A1107" s="3"/>
      <c r="B1107" s="65">
        <v>44067</v>
      </c>
      <c r="C1107" s="10" t="s">
        <v>747</v>
      </c>
      <c r="D1107" s="17" t="s">
        <v>241</v>
      </c>
      <c r="E1107" s="36">
        <v>150000</v>
      </c>
      <c r="F1107" s="36"/>
      <c r="G1107" s="27"/>
      <c r="H1107" s="17"/>
      <c r="I1107" s="56">
        <v>49624</v>
      </c>
      <c r="J1107" s="1"/>
      <c r="K1107" s="1"/>
      <c r="L1107" s="1"/>
    </row>
    <row r="1108" ht="25.9" customHeight="1" spans="1:12">
      <c r="A1108" s="3"/>
      <c r="B1108" s="65">
        <v>44067</v>
      </c>
      <c r="C1108" s="10" t="s">
        <v>625</v>
      </c>
      <c r="D1108" s="17" t="s">
        <v>12</v>
      </c>
      <c r="E1108" s="36">
        <v>1481200</v>
      </c>
      <c r="F1108" s="36"/>
      <c r="G1108" s="17"/>
      <c r="H1108" s="18"/>
      <c r="I1108" s="56">
        <v>2109533</v>
      </c>
      <c r="J1108" s="1"/>
      <c r="K1108" s="1"/>
      <c r="L1108" s="1"/>
    </row>
    <row r="1109" ht="13.4" spans="2:12">
      <c r="B1109" s="19"/>
      <c r="C1109" s="20"/>
      <c r="D1109" s="21" t="s">
        <v>103</v>
      </c>
      <c r="E1109" s="22">
        <f>SUM(E1104:E1108)</f>
        <v>1757404.92</v>
      </c>
      <c r="F1109" s="23">
        <f>SUM(F1104:F1108)</f>
        <v>0</v>
      </c>
      <c r="G1109" s="1"/>
      <c r="H1109" s="1"/>
      <c r="I1109" s="32"/>
      <c r="J1109" s="1"/>
      <c r="K1109" s="1"/>
      <c r="L1109" s="1"/>
    </row>
    <row r="1110" ht="13.4" spans="3:12">
      <c r="C1110" s="2"/>
      <c r="D1110" s="7" t="s">
        <v>104</v>
      </c>
      <c r="E1110" s="25">
        <f>E1102+E1109-F1109</f>
        <v>13543944.21</v>
      </c>
      <c r="F1110" s="1"/>
      <c r="G1110" s="1"/>
      <c r="H1110" s="1"/>
      <c r="I1110" s="1"/>
      <c r="J1110" s="1"/>
      <c r="K1110" s="1"/>
      <c r="L1110" s="1"/>
    </row>
    <row r="1111" ht="13.4" spans="1:12">
      <c r="A1111" s="3"/>
      <c r="B1111" s="3"/>
      <c r="D1111" s="1"/>
      <c r="E1111" s="1"/>
      <c r="F1111" s="1"/>
      <c r="G1111" s="1"/>
      <c r="H1111" s="1"/>
      <c r="I1111" s="1"/>
      <c r="J1111" s="1"/>
      <c r="K1111" s="1"/>
      <c r="L1111" s="1"/>
    </row>
    <row r="1112" ht="25.5" customHeight="1" spans="1:12">
      <c r="A1112" s="3"/>
      <c r="B1112" s="65">
        <v>44068</v>
      </c>
      <c r="C1112" s="10" t="s">
        <v>748</v>
      </c>
      <c r="D1112" s="10" t="s">
        <v>335</v>
      </c>
      <c r="E1112" s="36">
        <v>18000</v>
      </c>
      <c r="F1112" s="36"/>
      <c r="G1112" s="17"/>
      <c r="H1112" s="18"/>
      <c r="I1112" s="56">
        <v>10</v>
      </c>
      <c r="J1112" s="1"/>
      <c r="K1112" s="1"/>
      <c r="L1112" s="1"/>
    </row>
    <row r="1113" ht="40.5" customHeight="1" spans="1:12">
      <c r="A1113" s="3"/>
      <c r="B1113" s="65">
        <v>44068</v>
      </c>
      <c r="C1113" s="10"/>
      <c r="D1113" s="17"/>
      <c r="E1113" s="36"/>
      <c r="F1113" s="36">
        <v>30000</v>
      </c>
      <c r="G1113" s="27" t="s">
        <v>542</v>
      </c>
      <c r="H1113" s="17" t="s">
        <v>749</v>
      </c>
      <c r="I1113" s="56">
        <v>486</v>
      </c>
      <c r="J1113" s="1"/>
      <c r="K1113" s="1"/>
      <c r="L1113" s="1"/>
    </row>
    <row r="1114" ht="39.4" customHeight="1" spans="1:12">
      <c r="A1114" s="3"/>
      <c r="B1114" s="65">
        <v>44068</v>
      </c>
      <c r="C1114" s="10"/>
      <c r="D1114" s="10"/>
      <c r="E1114" s="36"/>
      <c r="F1114" s="36">
        <v>32847</v>
      </c>
      <c r="G1114" s="17" t="s">
        <v>750</v>
      </c>
      <c r="H1114" s="18" t="s">
        <v>751</v>
      </c>
      <c r="I1114" s="56">
        <v>487</v>
      </c>
      <c r="J1114" s="1"/>
      <c r="K1114" s="1"/>
      <c r="L1114" s="1"/>
    </row>
    <row r="1115" ht="21.4" spans="1:12">
      <c r="A1115" s="3"/>
      <c r="B1115" s="65">
        <v>44068</v>
      </c>
      <c r="C1115" s="10"/>
      <c r="D1115" s="17"/>
      <c r="E1115" s="36"/>
      <c r="F1115" s="36">
        <v>33816</v>
      </c>
      <c r="G1115" s="27" t="s">
        <v>752</v>
      </c>
      <c r="H1115" s="17" t="s">
        <v>753</v>
      </c>
      <c r="I1115" s="56">
        <v>489</v>
      </c>
      <c r="J1115" s="1"/>
      <c r="K1115" s="1"/>
      <c r="L1115" s="1"/>
    </row>
    <row r="1116" ht="31.75" spans="1:12">
      <c r="A1116" s="3"/>
      <c r="B1116" s="65">
        <v>44068</v>
      </c>
      <c r="C1116" s="10"/>
      <c r="D1116" s="17"/>
      <c r="E1116" s="36"/>
      <c r="F1116" s="36">
        <v>74542</v>
      </c>
      <c r="G1116" s="17" t="s">
        <v>750</v>
      </c>
      <c r="H1116" s="18" t="s">
        <v>754</v>
      </c>
      <c r="I1116" s="56">
        <v>488</v>
      </c>
      <c r="J1116" s="1"/>
      <c r="K1116" s="1"/>
      <c r="L1116" s="1"/>
    </row>
    <row r="1117" ht="13.4" spans="2:12">
      <c r="B1117" s="19"/>
      <c r="C1117" s="20"/>
      <c r="D1117" s="21" t="s">
        <v>103</v>
      </c>
      <c r="E1117" s="22">
        <f>SUM(E1112:E1116)</f>
        <v>18000</v>
      </c>
      <c r="F1117" s="23">
        <f>SUM(F1112:F1116)</f>
        <v>171205</v>
      </c>
      <c r="G1117" s="1"/>
      <c r="H1117" s="1"/>
      <c r="I1117" s="32"/>
      <c r="J1117" s="1"/>
      <c r="K1117" s="1"/>
      <c r="L1117" s="1"/>
    </row>
    <row r="1118" ht="13.4" spans="3:12">
      <c r="C1118" s="2"/>
      <c r="D1118" s="7" t="s">
        <v>104</v>
      </c>
      <c r="E1118" s="25">
        <f>E1110+E1117-F1117</f>
        <v>13390739.21</v>
      </c>
      <c r="F1118" s="1"/>
      <c r="G1118" s="1"/>
      <c r="H1118" s="1"/>
      <c r="I1118" s="1"/>
      <c r="J1118" s="1"/>
      <c r="K1118" s="1"/>
      <c r="L1118" s="1"/>
    </row>
    <row r="1119" ht="13.4" spans="1:12">
      <c r="A1119" s="3"/>
      <c r="B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 ht="31.75" spans="1:12">
      <c r="A1120" s="3"/>
      <c r="B1120" s="65">
        <v>44069</v>
      </c>
      <c r="C1120" s="10"/>
      <c r="D1120" s="10"/>
      <c r="E1120" s="36"/>
      <c r="F1120" s="36">
        <v>400200</v>
      </c>
      <c r="G1120" s="17" t="s">
        <v>12</v>
      </c>
      <c r="H1120" s="18" t="s">
        <v>755</v>
      </c>
      <c r="I1120" s="56">
        <v>490</v>
      </c>
      <c r="J1120" s="1"/>
      <c r="K1120" s="1"/>
      <c r="L1120" s="1"/>
    </row>
    <row r="1121" ht="31.75" spans="1:12">
      <c r="A1121" s="3"/>
      <c r="B1121" s="65">
        <v>44069</v>
      </c>
      <c r="C1121" s="10"/>
      <c r="D1121" s="17"/>
      <c r="E1121" s="36"/>
      <c r="F1121" s="36">
        <v>2994756</v>
      </c>
      <c r="G1121" s="17" t="s">
        <v>12</v>
      </c>
      <c r="H1121" s="18" t="s">
        <v>756</v>
      </c>
      <c r="I1121" s="56">
        <v>491</v>
      </c>
      <c r="J1121" s="1"/>
      <c r="K1121" s="1"/>
      <c r="L1121" s="1"/>
    </row>
    <row r="1122" ht="13.4" spans="2:12">
      <c r="B1122" s="19"/>
      <c r="C1122" s="20"/>
      <c r="D1122" s="21" t="s">
        <v>103</v>
      </c>
      <c r="E1122" s="22">
        <f>SUM(E1120:E1121)</f>
        <v>0</v>
      </c>
      <c r="F1122" s="23">
        <f>SUM(F1120:F1121)</f>
        <v>3394956</v>
      </c>
      <c r="G1122" s="1"/>
      <c r="H1122" s="1"/>
      <c r="I1122" s="32"/>
      <c r="J1122" s="1"/>
      <c r="K1122" s="1"/>
      <c r="L1122" s="1"/>
    </row>
    <row r="1123" ht="13.4" spans="3:12">
      <c r="C1123" s="2"/>
      <c r="D1123" s="7" t="s">
        <v>104</v>
      </c>
      <c r="E1123" s="25">
        <f>E1118+E1122-F1122</f>
        <v>9995783.21</v>
      </c>
      <c r="F1123" s="1"/>
      <c r="G1123" s="1"/>
      <c r="H1123" s="1"/>
      <c r="I1123" s="1"/>
      <c r="J1123" s="1"/>
      <c r="K1123" s="1"/>
      <c r="L1123" s="1"/>
    </row>
    <row r="1124" ht="13.4" spans="1:12">
      <c r="A1124" s="3"/>
      <c r="B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 ht="31.75" spans="1:12">
      <c r="A1125" s="3"/>
      <c r="B1125" s="65">
        <v>44070</v>
      </c>
      <c r="C1125" s="10" t="s">
        <v>757</v>
      </c>
      <c r="D1125" s="10" t="s">
        <v>758</v>
      </c>
      <c r="E1125" s="36">
        <v>300000</v>
      </c>
      <c r="F1125" s="36"/>
      <c r="G1125" s="17"/>
      <c r="H1125" s="18"/>
      <c r="I1125" s="56">
        <v>629</v>
      </c>
      <c r="J1125" s="1"/>
      <c r="K1125" s="1"/>
      <c r="L1125" s="1"/>
    </row>
    <row r="1126" ht="24.65" customHeight="1" spans="1:12">
      <c r="A1126" s="3"/>
      <c r="B1126" s="65">
        <v>44070</v>
      </c>
      <c r="C1126" s="10" t="s">
        <v>759</v>
      </c>
      <c r="D1126" s="10"/>
      <c r="E1126" s="36">
        <v>400200</v>
      </c>
      <c r="F1126" s="36"/>
      <c r="G1126" s="17"/>
      <c r="H1126" s="18"/>
      <c r="I1126" s="56">
        <v>105</v>
      </c>
      <c r="J1126" s="1"/>
      <c r="K1126" s="1"/>
      <c r="L1126" s="1"/>
    </row>
    <row r="1127" ht="31.75" spans="1:12">
      <c r="A1127" s="3"/>
      <c r="B1127" s="65">
        <v>44070</v>
      </c>
      <c r="C1127" s="10"/>
      <c r="D1127" s="10"/>
      <c r="E1127" s="36"/>
      <c r="F1127" s="36">
        <v>24387.47</v>
      </c>
      <c r="G1127" s="17" t="s">
        <v>12</v>
      </c>
      <c r="H1127" s="18" t="s">
        <v>760</v>
      </c>
      <c r="I1127" s="56">
        <v>496</v>
      </c>
      <c r="J1127" s="1"/>
      <c r="K1127" s="1"/>
      <c r="L1127" s="1"/>
    </row>
    <row r="1128" ht="25.9" customHeight="1" spans="1:12">
      <c r="A1128" s="3"/>
      <c r="B1128" s="65">
        <v>44070</v>
      </c>
      <c r="C1128" s="10"/>
      <c r="D1128" s="10"/>
      <c r="E1128" s="36"/>
      <c r="F1128" s="36">
        <v>44044</v>
      </c>
      <c r="G1128" s="17" t="s">
        <v>164</v>
      </c>
      <c r="H1128" s="18" t="s">
        <v>761</v>
      </c>
      <c r="I1128" s="56">
        <v>492</v>
      </c>
      <c r="J1128" s="1"/>
      <c r="K1128" s="1"/>
      <c r="L1128" s="1"/>
    </row>
    <row r="1129" ht="31.75" spans="1:12">
      <c r="A1129" s="3"/>
      <c r="B1129" s="65">
        <v>44070</v>
      </c>
      <c r="C1129" s="10"/>
      <c r="D1129" s="10"/>
      <c r="E1129" s="36"/>
      <c r="F1129" s="36">
        <v>150000</v>
      </c>
      <c r="G1129" s="17" t="s">
        <v>270</v>
      </c>
      <c r="H1129" s="29" t="s">
        <v>604</v>
      </c>
      <c r="I1129" s="56">
        <v>494</v>
      </c>
      <c r="J1129" s="1"/>
      <c r="K1129" s="1"/>
      <c r="L1129" s="1"/>
    </row>
    <row r="1130" ht="31.75" spans="1:12">
      <c r="A1130" s="3"/>
      <c r="B1130" s="65">
        <v>44070</v>
      </c>
      <c r="C1130" s="10"/>
      <c r="D1130" s="10"/>
      <c r="E1130" s="36"/>
      <c r="F1130" s="36">
        <v>150000</v>
      </c>
      <c r="G1130" s="17" t="s">
        <v>270</v>
      </c>
      <c r="H1130" s="29" t="s">
        <v>604</v>
      </c>
      <c r="I1130" s="56">
        <v>495</v>
      </c>
      <c r="J1130" s="1"/>
      <c r="K1130" s="1"/>
      <c r="L1130" s="1"/>
    </row>
    <row r="1131" ht="31.75" spans="1:12">
      <c r="A1131" s="3"/>
      <c r="B1131" s="65">
        <v>44070</v>
      </c>
      <c r="C1131" s="10"/>
      <c r="D1131" s="17"/>
      <c r="E1131" s="36"/>
      <c r="F1131" s="36">
        <v>403448</v>
      </c>
      <c r="G1131" s="17" t="s">
        <v>164</v>
      </c>
      <c r="H1131" s="18" t="s">
        <v>762</v>
      </c>
      <c r="I1131" s="56">
        <v>493</v>
      </c>
      <c r="J1131" s="1"/>
      <c r="K1131" s="1"/>
      <c r="L1131" s="1"/>
    </row>
    <row r="1132" ht="13.4" spans="2:12">
      <c r="B1132" s="19"/>
      <c r="C1132" s="20"/>
      <c r="D1132" s="21" t="s">
        <v>103</v>
      </c>
      <c r="E1132" s="22">
        <f>SUM(E1125:E1131)</f>
        <v>700200</v>
      </c>
      <c r="F1132" s="23">
        <f>SUM(F1125:F1131)</f>
        <v>771879.47</v>
      </c>
      <c r="G1132" s="1"/>
      <c r="H1132" s="1"/>
      <c r="I1132" s="32"/>
      <c r="J1132" s="1"/>
      <c r="K1132" s="1"/>
      <c r="L1132" s="1"/>
    </row>
    <row r="1133" ht="13.4" spans="3:12">
      <c r="C1133" s="2"/>
      <c r="D1133" s="7" t="s">
        <v>104</v>
      </c>
      <c r="E1133" s="25">
        <f>E1123+E1132-F1132</f>
        <v>9924103.74</v>
      </c>
      <c r="F1133" s="1"/>
      <c r="G1133" s="1"/>
      <c r="H1133" s="1"/>
      <c r="I1133" s="1"/>
      <c r="J1133" s="1"/>
      <c r="K1133" s="1"/>
      <c r="L1133" s="1"/>
    </row>
    <row r="1134" ht="13.4" spans="1:12">
      <c r="A1134" s="3"/>
      <c r="B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 ht="24" customHeight="1" spans="1:12">
      <c r="A1135" s="3"/>
      <c r="B1135" s="65">
        <v>44071</v>
      </c>
      <c r="C1135" s="10"/>
      <c r="D1135" s="10"/>
      <c r="E1135" s="36"/>
      <c r="F1135" s="36">
        <v>3645</v>
      </c>
      <c r="G1135" s="17" t="s">
        <v>164</v>
      </c>
      <c r="H1135" s="18" t="s">
        <v>763</v>
      </c>
      <c r="I1135" s="56">
        <v>497</v>
      </c>
      <c r="J1135" s="1"/>
      <c r="K1135" s="1"/>
      <c r="L1135" s="1"/>
    </row>
    <row r="1136" ht="19.75" customHeight="1" spans="1:12">
      <c r="A1136" s="3"/>
      <c r="B1136" s="65">
        <v>44071</v>
      </c>
      <c r="C1136" s="10"/>
      <c r="D1136" s="17"/>
      <c r="E1136" s="36"/>
      <c r="F1136" s="36">
        <v>1151200</v>
      </c>
      <c r="G1136" s="17" t="s">
        <v>158</v>
      </c>
      <c r="H1136" s="17" t="s">
        <v>764</v>
      </c>
      <c r="I1136" s="56">
        <v>498</v>
      </c>
      <c r="J1136" s="1"/>
      <c r="K1136" s="1"/>
      <c r="L1136" s="1"/>
    </row>
    <row r="1137" ht="13.4" spans="2:12">
      <c r="B1137" s="19"/>
      <c r="C1137" s="20"/>
      <c r="D1137" s="21" t="s">
        <v>103</v>
      </c>
      <c r="E1137" s="22">
        <f>SUM(E1135:E1136)</f>
        <v>0</v>
      </c>
      <c r="F1137" s="23">
        <f>SUM(F1135:F1136)</f>
        <v>1154845</v>
      </c>
      <c r="G1137" s="1"/>
      <c r="H1137" s="1"/>
      <c r="I1137" s="32"/>
      <c r="J1137" s="1"/>
      <c r="K1137" s="1"/>
      <c r="L1137" s="1"/>
    </row>
    <row r="1138" ht="13.4" spans="3:12">
      <c r="C1138" s="2"/>
      <c r="D1138" s="7" t="s">
        <v>104</v>
      </c>
      <c r="E1138" s="25">
        <f>E1133+E1137-F1137</f>
        <v>8769258.74</v>
      </c>
      <c r="F1138" s="1"/>
      <c r="G1138" s="1"/>
      <c r="H1138" s="1"/>
      <c r="I1138" s="1"/>
      <c r="J1138" s="1"/>
      <c r="K1138" s="1"/>
      <c r="L1138" s="1"/>
    </row>
    <row r="1139" ht="13.4" spans="1:12">
      <c r="A1139" s="3"/>
      <c r="B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 ht="21.4" spans="1:12">
      <c r="A1140" s="3"/>
      <c r="B1140" s="65">
        <v>44074</v>
      </c>
      <c r="C1140" s="10"/>
      <c r="D1140" s="10"/>
      <c r="E1140" s="36"/>
      <c r="F1140" s="36">
        <v>1500</v>
      </c>
      <c r="G1140" s="17" t="s">
        <v>765</v>
      </c>
      <c r="H1140" s="18" t="s">
        <v>766</v>
      </c>
      <c r="I1140" s="56">
        <v>501</v>
      </c>
      <c r="J1140" s="1"/>
      <c r="K1140" s="1"/>
      <c r="L1140" s="1"/>
    </row>
    <row r="1141" ht="21.4" spans="1:12">
      <c r="A1141" s="3"/>
      <c r="B1141" s="65">
        <v>44074</v>
      </c>
      <c r="C1141" s="10"/>
      <c r="D1141" s="10"/>
      <c r="E1141" s="36"/>
      <c r="F1141" s="36">
        <v>3635</v>
      </c>
      <c r="G1141" s="17" t="s">
        <v>130</v>
      </c>
      <c r="H1141" s="29" t="s">
        <v>131</v>
      </c>
      <c r="I1141" s="56">
        <v>499</v>
      </c>
      <c r="J1141" s="1"/>
      <c r="K1141" s="1"/>
      <c r="L1141" s="1"/>
    </row>
    <row r="1142" ht="21.4" spans="1:12">
      <c r="A1142" s="3"/>
      <c r="B1142" s="65">
        <v>44074</v>
      </c>
      <c r="C1142" s="10"/>
      <c r="D1142" s="10"/>
      <c r="E1142" s="36"/>
      <c r="F1142" s="36">
        <v>15000</v>
      </c>
      <c r="G1142" s="17" t="s">
        <v>767</v>
      </c>
      <c r="H1142" s="18" t="s">
        <v>768</v>
      </c>
      <c r="I1142" s="56">
        <v>508</v>
      </c>
      <c r="J1142" s="1"/>
      <c r="K1142" s="1"/>
      <c r="L1142" s="1"/>
    </row>
    <row r="1143" ht="26.25" customHeight="1" spans="1:12">
      <c r="A1143" s="3"/>
      <c r="B1143" s="65">
        <v>44074</v>
      </c>
      <c r="C1143" s="10"/>
      <c r="D1143" s="10"/>
      <c r="E1143" s="36"/>
      <c r="F1143" s="36">
        <v>29000</v>
      </c>
      <c r="G1143" s="17" t="s">
        <v>769</v>
      </c>
      <c r="H1143" s="18" t="s">
        <v>770</v>
      </c>
      <c r="I1143" s="56">
        <v>502</v>
      </c>
      <c r="J1143" s="1"/>
      <c r="K1143" s="1"/>
      <c r="L1143" s="1"/>
    </row>
    <row r="1144" ht="26.65" customHeight="1" spans="1:12">
      <c r="A1144" s="3"/>
      <c r="B1144" s="65">
        <v>44074</v>
      </c>
      <c r="C1144" s="10"/>
      <c r="D1144" s="10"/>
      <c r="E1144" s="36"/>
      <c r="F1144" s="36">
        <v>29885</v>
      </c>
      <c r="G1144" s="36" t="s">
        <v>164</v>
      </c>
      <c r="H1144" s="18" t="s">
        <v>771</v>
      </c>
      <c r="I1144" s="56">
        <v>504</v>
      </c>
      <c r="J1144" s="1"/>
      <c r="K1144" s="1"/>
      <c r="L1144" s="1"/>
    </row>
    <row r="1145" ht="26.65" customHeight="1" spans="1:12">
      <c r="A1145" s="3"/>
      <c r="B1145" s="65">
        <v>44074</v>
      </c>
      <c r="C1145" s="10"/>
      <c r="D1145" s="10"/>
      <c r="E1145" s="36"/>
      <c r="F1145" s="36">
        <v>32874</v>
      </c>
      <c r="G1145" s="36" t="s">
        <v>164</v>
      </c>
      <c r="H1145" s="18" t="s">
        <v>772</v>
      </c>
      <c r="I1145" s="56">
        <v>505</v>
      </c>
      <c r="J1145" s="1"/>
      <c r="K1145" s="1"/>
      <c r="L1145" s="1"/>
    </row>
    <row r="1146" ht="31.75" spans="1:12">
      <c r="A1146" s="3"/>
      <c r="B1146" s="65">
        <v>44074</v>
      </c>
      <c r="C1146" s="10"/>
      <c r="D1146" s="10"/>
      <c r="E1146" s="36"/>
      <c r="F1146" s="36">
        <v>38851</v>
      </c>
      <c r="G1146" s="36" t="s">
        <v>164</v>
      </c>
      <c r="H1146" s="18" t="s">
        <v>773</v>
      </c>
      <c r="I1146" s="56">
        <v>506</v>
      </c>
      <c r="J1146" s="1"/>
      <c r="K1146" s="1"/>
      <c r="L1146" s="1"/>
    </row>
    <row r="1147" ht="27.65" customHeight="1" spans="1:12">
      <c r="A1147" s="3"/>
      <c r="B1147" s="65">
        <v>44074</v>
      </c>
      <c r="C1147" s="10"/>
      <c r="D1147" s="10"/>
      <c r="E1147" s="36"/>
      <c r="F1147" s="36">
        <v>38851</v>
      </c>
      <c r="G1147" s="36" t="s">
        <v>164</v>
      </c>
      <c r="H1147" s="18" t="s">
        <v>774</v>
      </c>
      <c r="I1147" s="56">
        <v>507</v>
      </c>
      <c r="J1147" s="1"/>
      <c r="K1147" s="1"/>
      <c r="L1147" s="1"/>
    </row>
    <row r="1148" ht="21.4" spans="1:12">
      <c r="A1148" s="3"/>
      <c r="B1148" s="65">
        <v>44074</v>
      </c>
      <c r="C1148" s="10"/>
      <c r="D1148" s="10"/>
      <c r="E1148" s="36"/>
      <c r="F1148" s="36">
        <v>40231.71</v>
      </c>
      <c r="G1148" s="17" t="s">
        <v>130</v>
      </c>
      <c r="H1148" s="18" t="s">
        <v>136</v>
      </c>
      <c r="I1148" s="56">
        <v>500</v>
      </c>
      <c r="J1148" s="1"/>
      <c r="K1148" s="1"/>
      <c r="L1148" s="1"/>
    </row>
    <row r="1149" ht="42.1" spans="1:12">
      <c r="A1149" s="3"/>
      <c r="B1149" s="65">
        <v>44074</v>
      </c>
      <c r="C1149" s="10"/>
      <c r="D1149" s="17"/>
      <c r="E1149" s="36"/>
      <c r="F1149" s="36">
        <v>940000</v>
      </c>
      <c r="G1149" s="17" t="s">
        <v>12</v>
      </c>
      <c r="H1149" s="18" t="s">
        <v>775</v>
      </c>
      <c r="I1149" s="56">
        <v>503</v>
      </c>
      <c r="J1149" s="1"/>
      <c r="K1149" s="1"/>
      <c r="L1149" s="1"/>
    </row>
    <row r="1150" ht="13.4" spans="2:12">
      <c r="B1150" s="19"/>
      <c r="C1150" s="20"/>
      <c r="D1150" s="21" t="s">
        <v>103</v>
      </c>
      <c r="E1150" s="22">
        <f>SUM(E1140:E1149)</f>
        <v>0</v>
      </c>
      <c r="F1150" s="23">
        <f>SUM(F1140:F1149)</f>
        <v>1169827.71</v>
      </c>
      <c r="G1150" s="1"/>
      <c r="H1150" s="1"/>
      <c r="I1150" s="32"/>
      <c r="J1150" s="1"/>
      <c r="K1150" s="1"/>
      <c r="L1150" s="1"/>
    </row>
    <row r="1151" ht="13.4" spans="3:12">
      <c r="C1151" s="2"/>
      <c r="D1151" s="7" t="s">
        <v>104</v>
      </c>
      <c r="E1151" s="25">
        <f>E1138+E1150-F1150</f>
        <v>7599431.03</v>
      </c>
      <c r="F1151" s="1"/>
      <c r="G1151" s="1"/>
      <c r="H1151" s="1"/>
      <c r="I1151" s="1"/>
      <c r="J1151" s="1"/>
      <c r="K1151" s="1"/>
      <c r="L1151" s="1"/>
    </row>
    <row r="1152" ht="19" customHeight="1" spans="1:12">
      <c r="A1152" s="3"/>
      <c r="B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 ht="32.15" customHeight="1" spans="1:12">
      <c r="A1153" s="3"/>
      <c r="B1153" s="65">
        <v>44075</v>
      </c>
      <c r="C1153" s="10" t="s">
        <v>776</v>
      </c>
      <c r="D1153" s="11" t="s">
        <v>140</v>
      </c>
      <c r="E1153" s="36">
        <v>160000</v>
      </c>
      <c r="F1153" s="36"/>
      <c r="G1153" s="17"/>
      <c r="H1153" s="18"/>
      <c r="I1153" s="56">
        <v>654</v>
      </c>
      <c r="J1153" s="1"/>
      <c r="K1153" s="1"/>
      <c r="L1153" s="1"/>
    </row>
    <row r="1154" ht="23.25" customHeight="1" spans="1:12">
      <c r="A1154" s="3"/>
      <c r="B1154" s="65">
        <v>44075</v>
      </c>
      <c r="C1154" s="10"/>
      <c r="D1154" s="10"/>
      <c r="E1154" s="36"/>
      <c r="F1154" s="36">
        <v>1900</v>
      </c>
      <c r="G1154" s="17" t="s">
        <v>12</v>
      </c>
      <c r="H1154" s="17" t="s">
        <v>777</v>
      </c>
      <c r="I1154" s="56">
        <v>4872526</v>
      </c>
      <c r="J1154" s="1"/>
      <c r="K1154" s="1"/>
      <c r="L1154" s="1"/>
    </row>
    <row r="1155" ht="15.75" customHeight="1" spans="1:12">
      <c r="A1155" s="3"/>
      <c r="B1155" s="65">
        <v>44075</v>
      </c>
      <c r="C1155" s="10"/>
      <c r="D1155" s="10"/>
      <c r="E1155" s="36"/>
      <c r="F1155" s="36">
        <v>4800</v>
      </c>
      <c r="G1155" s="17" t="s">
        <v>141</v>
      </c>
      <c r="H1155" s="18" t="s">
        <v>142</v>
      </c>
      <c r="I1155" s="56">
        <v>511</v>
      </c>
      <c r="J1155" s="1"/>
      <c r="K1155" s="1"/>
      <c r="L1155" s="1"/>
    </row>
    <row r="1156" ht="26.65" customHeight="1" spans="1:12">
      <c r="A1156" s="3"/>
      <c r="B1156" s="65">
        <v>44075</v>
      </c>
      <c r="C1156" s="10"/>
      <c r="D1156" s="10"/>
      <c r="E1156" s="36"/>
      <c r="F1156" s="36">
        <v>39000</v>
      </c>
      <c r="G1156" s="36" t="s">
        <v>164</v>
      </c>
      <c r="H1156" s="18" t="s">
        <v>778</v>
      </c>
      <c r="I1156" s="56">
        <v>510</v>
      </c>
      <c r="J1156" s="1"/>
      <c r="K1156" s="1"/>
      <c r="L1156" s="1"/>
    </row>
    <row r="1157" ht="37.4" customHeight="1" spans="1:12">
      <c r="A1157" s="3"/>
      <c r="B1157" s="65">
        <v>44075</v>
      </c>
      <c r="C1157" s="10"/>
      <c r="D1157" s="10"/>
      <c r="E1157" s="36"/>
      <c r="F1157" s="36">
        <v>45000</v>
      </c>
      <c r="G1157" s="27" t="s">
        <v>542</v>
      </c>
      <c r="H1157" s="17" t="s">
        <v>779</v>
      </c>
      <c r="I1157" s="56">
        <v>512</v>
      </c>
      <c r="J1157" s="1"/>
      <c r="K1157" s="1"/>
      <c r="L1157" s="1"/>
    </row>
    <row r="1158" ht="31.75" spans="1:12">
      <c r="A1158" s="3"/>
      <c r="B1158" s="65">
        <v>44075</v>
      </c>
      <c r="C1158" s="10"/>
      <c r="D1158" s="10"/>
      <c r="E1158" s="36"/>
      <c r="F1158" s="36">
        <v>74713</v>
      </c>
      <c r="G1158" s="36" t="s">
        <v>164</v>
      </c>
      <c r="H1158" s="18" t="s">
        <v>778</v>
      </c>
      <c r="I1158" s="56">
        <v>514</v>
      </c>
      <c r="J1158" s="1"/>
      <c r="K1158" s="1"/>
      <c r="L1158" s="1"/>
    </row>
    <row r="1159" ht="31.75" spans="1:12">
      <c r="A1159" s="3"/>
      <c r="B1159" s="65">
        <v>44075</v>
      </c>
      <c r="C1159" s="10"/>
      <c r="D1159" s="10"/>
      <c r="E1159" s="36"/>
      <c r="F1159" s="36">
        <v>261000</v>
      </c>
      <c r="G1159" s="17" t="s">
        <v>12</v>
      </c>
      <c r="H1159" s="18" t="s">
        <v>780</v>
      </c>
      <c r="I1159" s="56">
        <v>509</v>
      </c>
      <c r="J1159" s="1"/>
      <c r="K1159" s="1"/>
      <c r="L1159" s="1"/>
    </row>
    <row r="1160" ht="31.75" spans="1:12">
      <c r="A1160" s="3"/>
      <c r="B1160" s="65">
        <v>44075</v>
      </c>
      <c r="C1160" s="10"/>
      <c r="D1160" s="10"/>
      <c r="E1160" s="36"/>
      <c r="F1160" s="36">
        <v>500000</v>
      </c>
      <c r="G1160" s="17" t="s">
        <v>12</v>
      </c>
      <c r="H1160" s="18" t="s">
        <v>780</v>
      </c>
      <c r="I1160" s="56">
        <v>513</v>
      </c>
      <c r="J1160" s="1"/>
      <c r="K1160" s="1"/>
      <c r="L1160" s="1"/>
    </row>
    <row r="1161" ht="13.4" spans="2:12">
      <c r="B1161" s="19"/>
      <c r="C1161" s="20"/>
      <c r="D1161" s="21" t="s">
        <v>103</v>
      </c>
      <c r="E1161" s="22">
        <f>SUM(E1153:E1160)</f>
        <v>160000</v>
      </c>
      <c r="F1161" s="23">
        <f>SUM(F1153:F1160)</f>
        <v>926413</v>
      </c>
      <c r="G1161" s="1"/>
      <c r="H1161" s="1"/>
      <c r="I1161" s="32"/>
      <c r="J1161" s="1"/>
      <c r="K1161" s="1"/>
      <c r="L1161" s="1"/>
    </row>
    <row r="1162" ht="13.4" spans="3:12">
      <c r="C1162" s="2"/>
      <c r="D1162" s="7" t="s">
        <v>104</v>
      </c>
      <c r="E1162" s="25">
        <f>E1151+E1161-F1161</f>
        <v>6833018.03</v>
      </c>
      <c r="F1162" s="1"/>
      <c r="G1162" s="1"/>
      <c r="H1162" s="1"/>
      <c r="I1162" s="1"/>
      <c r="J1162" s="1"/>
      <c r="K1162" s="1"/>
      <c r="L1162" s="1"/>
    </row>
    <row r="1163" ht="19" customHeight="1" spans="1:12">
      <c r="A1163" s="3"/>
      <c r="B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 ht="21.75" customHeight="1" spans="1:12">
      <c r="A1164" s="3"/>
      <c r="B1164" s="65">
        <v>44077</v>
      </c>
      <c r="C1164" s="10"/>
      <c r="D1164" s="11"/>
      <c r="E1164" s="36"/>
      <c r="F1164" s="36">
        <v>420.42</v>
      </c>
      <c r="G1164" s="27" t="s">
        <v>107</v>
      </c>
      <c r="H1164" s="18" t="s">
        <v>781</v>
      </c>
      <c r="I1164" s="56">
        <v>515</v>
      </c>
      <c r="J1164" s="1"/>
      <c r="K1164" s="1"/>
      <c r="L1164" s="1"/>
    </row>
    <row r="1165" ht="31.75" spans="1:12">
      <c r="A1165" s="3"/>
      <c r="B1165" s="65">
        <v>44077</v>
      </c>
      <c r="C1165" s="10"/>
      <c r="D1165" s="10"/>
      <c r="E1165" s="36"/>
      <c r="F1165" s="36">
        <v>1489</v>
      </c>
      <c r="G1165" s="27" t="s">
        <v>107</v>
      </c>
      <c r="H1165" s="17" t="s">
        <v>782</v>
      </c>
      <c r="I1165" s="56">
        <v>516</v>
      </c>
      <c r="J1165" s="1"/>
      <c r="K1165" s="1"/>
      <c r="L1165" s="1"/>
    </row>
    <row r="1166" ht="21.4" spans="1:12">
      <c r="A1166" s="3"/>
      <c r="B1166" s="65">
        <v>44077</v>
      </c>
      <c r="C1166" s="10"/>
      <c r="D1166" s="10"/>
      <c r="E1166" s="36"/>
      <c r="F1166" s="36">
        <v>2000</v>
      </c>
      <c r="G1166" s="17" t="s">
        <v>12</v>
      </c>
      <c r="H1166" s="17" t="s">
        <v>783</v>
      </c>
      <c r="I1166" s="56">
        <v>12018860</v>
      </c>
      <c r="J1166" s="1"/>
      <c r="K1166" s="1"/>
      <c r="L1166" s="1"/>
    </row>
    <row r="1167" ht="21.4" spans="1:12">
      <c r="A1167" s="3"/>
      <c r="B1167" s="65">
        <v>44077</v>
      </c>
      <c r="C1167" s="10"/>
      <c r="D1167" s="10"/>
      <c r="E1167" s="36"/>
      <c r="F1167" s="36">
        <v>2000</v>
      </c>
      <c r="G1167" s="17" t="s">
        <v>12</v>
      </c>
      <c r="H1167" s="17" t="s">
        <v>784</v>
      </c>
      <c r="I1167" s="56">
        <v>12048861</v>
      </c>
      <c r="J1167" s="1"/>
      <c r="K1167" s="1"/>
      <c r="L1167" s="1"/>
    </row>
    <row r="1168" ht="25.4" customHeight="1" spans="1:12">
      <c r="A1168" s="3"/>
      <c r="B1168" s="65">
        <v>44077</v>
      </c>
      <c r="C1168" s="10"/>
      <c r="D1168" s="10"/>
      <c r="E1168" s="36"/>
      <c r="F1168" s="36">
        <v>3664.01</v>
      </c>
      <c r="G1168" s="17" t="s">
        <v>130</v>
      </c>
      <c r="H1168" s="29" t="s">
        <v>131</v>
      </c>
      <c r="I1168" s="56">
        <v>517</v>
      </c>
      <c r="J1168" s="1"/>
      <c r="K1168" s="1"/>
      <c r="L1168" s="1"/>
    </row>
    <row r="1169" ht="21.4" spans="1:12">
      <c r="A1169" s="3"/>
      <c r="B1169" s="65">
        <v>44077</v>
      </c>
      <c r="C1169" s="10"/>
      <c r="D1169" s="10"/>
      <c r="E1169" s="36"/>
      <c r="F1169" s="36">
        <v>5926.54</v>
      </c>
      <c r="G1169" s="17" t="s">
        <v>12</v>
      </c>
      <c r="H1169" s="18" t="s">
        <v>785</v>
      </c>
      <c r="I1169" s="56">
        <v>521</v>
      </c>
      <c r="J1169" s="1"/>
      <c r="K1169" s="1"/>
      <c r="L1169" s="1"/>
    </row>
    <row r="1170" ht="21.4" spans="1:12">
      <c r="A1170" s="3"/>
      <c r="B1170" s="65">
        <v>44077</v>
      </c>
      <c r="C1170" s="10"/>
      <c r="D1170" s="10"/>
      <c r="E1170" s="36"/>
      <c r="F1170" s="36">
        <v>52111.99</v>
      </c>
      <c r="G1170" s="17" t="s">
        <v>130</v>
      </c>
      <c r="H1170" s="18" t="s">
        <v>786</v>
      </c>
      <c r="I1170" s="56">
        <v>518</v>
      </c>
      <c r="J1170" s="1"/>
      <c r="K1170" s="1"/>
      <c r="L1170" s="1"/>
    </row>
    <row r="1171" ht="31.75" spans="1:12">
      <c r="A1171" s="3"/>
      <c r="B1171" s="65">
        <v>44077</v>
      </c>
      <c r="C1171" s="10"/>
      <c r="D1171" s="10"/>
      <c r="E1171" s="36"/>
      <c r="F1171" s="36">
        <v>60000</v>
      </c>
      <c r="G1171" s="17" t="s">
        <v>151</v>
      </c>
      <c r="H1171" s="18" t="s">
        <v>787</v>
      </c>
      <c r="I1171" s="56">
        <v>519</v>
      </c>
      <c r="J1171" s="1"/>
      <c r="K1171" s="1"/>
      <c r="L1171" s="1"/>
    </row>
    <row r="1172" ht="24" customHeight="1" spans="1:12">
      <c r="A1172" s="3"/>
      <c r="B1172" s="65">
        <v>44077</v>
      </c>
      <c r="C1172" s="10"/>
      <c r="D1172" s="10"/>
      <c r="E1172" s="36"/>
      <c r="F1172" s="36">
        <v>336540.75</v>
      </c>
      <c r="G1172" s="17" t="s">
        <v>269</v>
      </c>
      <c r="H1172" s="18" t="s">
        <v>788</v>
      </c>
      <c r="I1172" s="56">
        <v>520</v>
      </c>
      <c r="J1172" s="1"/>
      <c r="K1172" s="1"/>
      <c r="L1172" s="1"/>
    </row>
    <row r="1173" ht="21.4" spans="1:12">
      <c r="A1173" s="3"/>
      <c r="B1173" s="65">
        <v>44077</v>
      </c>
      <c r="C1173" s="10"/>
      <c r="D1173" s="10"/>
      <c r="E1173" s="36"/>
      <c r="F1173" s="36">
        <v>600000</v>
      </c>
      <c r="G1173" s="17" t="s">
        <v>12</v>
      </c>
      <c r="H1173" s="18" t="s">
        <v>789</v>
      </c>
      <c r="I1173" s="56">
        <v>367718</v>
      </c>
      <c r="J1173" s="1"/>
      <c r="K1173" s="1"/>
      <c r="L1173" s="1"/>
    </row>
    <row r="1174" ht="13.4" spans="2:12">
      <c r="B1174" s="19"/>
      <c r="C1174" s="20"/>
      <c r="D1174" s="21" t="s">
        <v>103</v>
      </c>
      <c r="E1174" s="22">
        <f>SUM(E1164:E1173)</f>
        <v>0</v>
      </c>
      <c r="F1174" s="23">
        <f>SUM(F1164:F1173)</f>
        <v>1064152.71</v>
      </c>
      <c r="G1174" s="1"/>
      <c r="H1174" s="1"/>
      <c r="I1174" s="32"/>
      <c r="J1174" s="1"/>
      <c r="K1174" s="1"/>
      <c r="L1174" s="1"/>
    </row>
    <row r="1175" ht="13.4" spans="3:12">
      <c r="C1175" s="2"/>
      <c r="D1175" s="7" t="s">
        <v>104</v>
      </c>
      <c r="E1175" s="25">
        <f>E1162+E1174-F1174</f>
        <v>5768865.32</v>
      </c>
      <c r="F1175" s="1"/>
      <c r="G1175" s="1"/>
      <c r="H1175" s="1"/>
      <c r="I1175" s="1"/>
      <c r="J1175" s="1"/>
      <c r="K1175" s="1"/>
      <c r="L1175" s="1"/>
    </row>
    <row r="1176" ht="21.75" customHeight="1" spans="1:12">
      <c r="A1176" s="3"/>
      <c r="B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 ht="31.75" spans="1:12">
      <c r="A1177" s="3"/>
      <c r="B1177" s="65">
        <v>44078</v>
      </c>
      <c r="C1177" s="10"/>
      <c r="D1177" s="11"/>
      <c r="E1177" s="36"/>
      <c r="F1177" s="36">
        <v>886</v>
      </c>
      <c r="G1177" s="36" t="s">
        <v>164</v>
      </c>
      <c r="H1177" s="18" t="s">
        <v>790</v>
      </c>
      <c r="I1177" s="56">
        <v>522</v>
      </c>
      <c r="J1177" s="1"/>
      <c r="K1177" s="1"/>
      <c r="L1177" s="1"/>
    </row>
    <row r="1178" ht="31.75" spans="1:12">
      <c r="A1178" s="3"/>
      <c r="B1178" s="65">
        <v>44078</v>
      </c>
      <c r="C1178" s="10"/>
      <c r="D1178" s="10"/>
      <c r="E1178" s="36"/>
      <c r="F1178" s="36">
        <v>1984.02</v>
      </c>
      <c r="G1178" s="36" t="s">
        <v>164</v>
      </c>
      <c r="H1178" s="37" t="s">
        <v>791</v>
      </c>
      <c r="I1178" s="56">
        <v>527</v>
      </c>
      <c r="J1178" s="1"/>
      <c r="K1178" s="1"/>
      <c r="L1178" s="1"/>
    </row>
    <row r="1179" ht="21.4" spans="1:12">
      <c r="A1179" s="3"/>
      <c r="B1179" s="65">
        <v>44078</v>
      </c>
      <c r="C1179" s="10"/>
      <c r="D1179" s="10"/>
      <c r="E1179" s="36"/>
      <c r="F1179" s="36">
        <v>3000</v>
      </c>
      <c r="G1179" s="11" t="s">
        <v>101</v>
      </c>
      <c r="H1179" s="17" t="s">
        <v>792</v>
      </c>
      <c r="I1179" s="56">
        <v>523</v>
      </c>
      <c r="J1179" s="1"/>
      <c r="K1179" s="1"/>
      <c r="L1179" s="1"/>
    </row>
    <row r="1180" ht="31.75" spans="1:12">
      <c r="A1180" s="3"/>
      <c r="B1180" s="65">
        <v>44078</v>
      </c>
      <c r="C1180" s="10"/>
      <c r="D1180" s="10"/>
      <c r="E1180" s="36"/>
      <c r="F1180" s="36">
        <v>28749.16</v>
      </c>
      <c r="G1180" s="36" t="s">
        <v>164</v>
      </c>
      <c r="H1180" s="37" t="s">
        <v>793</v>
      </c>
      <c r="I1180" s="56">
        <v>528</v>
      </c>
      <c r="J1180" s="1"/>
      <c r="K1180" s="1"/>
      <c r="L1180" s="1"/>
    </row>
    <row r="1181" ht="21.4" spans="1:12">
      <c r="A1181" s="3"/>
      <c r="B1181" s="65">
        <v>44078</v>
      </c>
      <c r="C1181" s="10"/>
      <c r="D1181" s="10"/>
      <c r="E1181" s="36"/>
      <c r="F1181" s="36">
        <v>34850</v>
      </c>
      <c r="G1181" s="33" t="s">
        <v>173</v>
      </c>
      <c r="H1181" s="34" t="s">
        <v>794</v>
      </c>
      <c r="I1181" s="56">
        <v>524</v>
      </c>
      <c r="J1181" s="1"/>
      <c r="K1181" s="1"/>
      <c r="L1181" s="1"/>
    </row>
    <row r="1182" ht="31.75" spans="1:12">
      <c r="A1182" s="3"/>
      <c r="B1182" s="65">
        <v>44078</v>
      </c>
      <c r="C1182" s="10"/>
      <c r="D1182" s="10"/>
      <c r="E1182" s="36"/>
      <c r="F1182" s="36">
        <v>50558.92</v>
      </c>
      <c r="G1182" s="36" t="s">
        <v>164</v>
      </c>
      <c r="H1182" s="18" t="s">
        <v>795</v>
      </c>
      <c r="I1182" s="56">
        <v>529</v>
      </c>
      <c r="J1182" s="1"/>
      <c r="K1182" s="1"/>
      <c r="L1182" s="1"/>
    </row>
    <row r="1183" ht="31.75" spans="1:12">
      <c r="A1183" s="3"/>
      <c r="B1183" s="65">
        <v>44078</v>
      </c>
      <c r="C1183" s="10"/>
      <c r="D1183" s="10"/>
      <c r="E1183" s="36"/>
      <c r="F1183" s="36">
        <v>88735.58</v>
      </c>
      <c r="G1183" s="17" t="s">
        <v>12</v>
      </c>
      <c r="H1183" s="29" t="s">
        <v>796</v>
      </c>
      <c r="I1183" s="56">
        <v>525</v>
      </c>
      <c r="J1183" s="1"/>
      <c r="K1183" s="1"/>
      <c r="L1183" s="1"/>
    </row>
    <row r="1184" ht="21.4" spans="1:12">
      <c r="A1184" s="3"/>
      <c r="B1184" s="65">
        <v>44078</v>
      </c>
      <c r="C1184" s="10"/>
      <c r="D1184" s="10"/>
      <c r="E1184" s="36"/>
      <c r="F1184" s="36">
        <v>119978</v>
      </c>
      <c r="G1184" s="36" t="s">
        <v>164</v>
      </c>
      <c r="H1184" s="18" t="s">
        <v>714</v>
      </c>
      <c r="I1184" s="56">
        <v>530</v>
      </c>
      <c r="J1184" s="1"/>
      <c r="K1184" s="1"/>
      <c r="L1184" s="1"/>
    </row>
    <row r="1185" ht="31.75" spans="1:12">
      <c r="A1185" s="3"/>
      <c r="B1185" s="65">
        <v>44078</v>
      </c>
      <c r="C1185" s="10"/>
      <c r="D1185" s="10"/>
      <c r="E1185" s="36"/>
      <c r="F1185" s="36">
        <v>218097.16</v>
      </c>
      <c r="G1185" s="68" t="s">
        <v>164</v>
      </c>
      <c r="H1185" s="35" t="s">
        <v>797</v>
      </c>
      <c r="I1185" s="56">
        <v>531</v>
      </c>
      <c r="J1185" s="1"/>
      <c r="K1185" s="1"/>
      <c r="L1185" s="1"/>
    </row>
    <row r="1186" ht="21.4" spans="1:12">
      <c r="A1186" s="3"/>
      <c r="B1186" s="65">
        <v>44078</v>
      </c>
      <c r="C1186" s="10"/>
      <c r="D1186" s="10"/>
      <c r="E1186" s="36"/>
      <c r="F1186" s="36">
        <v>410272.84</v>
      </c>
      <c r="G1186" s="17" t="s">
        <v>12</v>
      </c>
      <c r="H1186" s="29" t="s">
        <v>798</v>
      </c>
      <c r="I1186" s="56">
        <v>526</v>
      </c>
      <c r="J1186" s="1"/>
      <c r="K1186" s="1"/>
      <c r="L1186" s="1"/>
    </row>
    <row r="1187" ht="13.4" spans="2:12">
      <c r="B1187" s="19"/>
      <c r="C1187" s="20"/>
      <c r="D1187" s="21" t="s">
        <v>103</v>
      </c>
      <c r="E1187" s="22">
        <f>SUM(E1177:E1186)</f>
        <v>0</v>
      </c>
      <c r="F1187" s="23">
        <f>SUM(F1177:F1186)</f>
        <v>957111.68</v>
      </c>
      <c r="G1187" s="1"/>
      <c r="H1187" s="1"/>
      <c r="I1187" s="32"/>
      <c r="J1187" s="1"/>
      <c r="K1187" s="1"/>
      <c r="L1187" s="1"/>
    </row>
    <row r="1188" ht="13.4" spans="3:12">
      <c r="C1188" s="2"/>
      <c r="D1188" s="7" t="s">
        <v>104</v>
      </c>
      <c r="E1188" s="25">
        <f>E1175+E1187-F1187</f>
        <v>4811753.64</v>
      </c>
      <c r="F1188" s="1"/>
      <c r="G1188" s="1"/>
      <c r="H1188" s="1"/>
      <c r="I1188" s="1"/>
      <c r="J1188" s="1"/>
      <c r="K1188" s="1"/>
      <c r="L1188" s="1"/>
    </row>
    <row r="1189" ht="21" customHeight="1" spans="1:12">
      <c r="A1189" s="3"/>
      <c r="B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 ht="31.75" spans="1:12">
      <c r="A1190" s="3"/>
      <c r="B1190" s="65">
        <v>44081</v>
      </c>
      <c r="C1190" s="10" t="s">
        <v>799</v>
      </c>
      <c r="D1190" s="11" t="s">
        <v>163</v>
      </c>
      <c r="E1190" s="36">
        <v>3500000</v>
      </c>
      <c r="F1190" s="36"/>
      <c r="G1190" s="27"/>
      <c r="H1190" s="18"/>
      <c r="I1190" s="56">
        <v>1624</v>
      </c>
      <c r="J1190" s="1"/>
      <c r="K1190" s="1"/>
      <c r="L1190" s="1"/>
    </row>
    <row r="1191" ht="31.75" spans="1:12">
      <c r="A1191" s="3"/>
      <c r="B1191" s="65">
        <v>44081</v>
      </c>
      <c r="C1191" s="10" t="s">
        <v>800</v>
      </c>
      <c r="D1191" s="11" t="s">
        <v>163</v>
      </c>
      <c r="E1191" s="36">
        <v>3500000</v>
      </c>
      <c r="F1191" s="36"/>
      <c r="G1191" s="27"/>
      <c r="H1191" s="17"/>
      <c r="I1191" s="56">
        <v>1625</v>
      </c>
      <c r="J1191" s="1"/>
      <c r="K1191" s="1"/>
      <c r="L1191" s="1"/>
    </row>
    <row r="1192" ht="32.15" customHeight="1" spans="1:12">
      <c r="A1192" s="3"/>
      <c r="B1192" s="65">
        <v>44081</v>
      </c>
      <c r="C1192" s="10" t="s">
        <v>801</v>
      </c>
      <c r="D1192" s="11" t="s">
        <v>549</v>
      </c>
      <c r="E1192" s="36">
        <v>231795.58</v>
      </c>
      <c r="F1192" s="36"/>
      <c r="G1192" s="17"/>
      <c r="H1192" s="17"/>
      <c r="I1192" s="56">
        <v>115</v>
      </c>
      <c r="J1192" s="1"/>
      <c r="K1192" s="1"/>
      <c r="L1192" s="1"/>
    </row>
    <row r="1193" ht="13.4" spans="1:12">
      <c r="A1193" s="3"/>
      <c r="B1193" s="19"/>
      <c r="C1193" s="20"/>
      <c r="D1193" s="21" t="s">
        <v>103</v>
      </c>
      <c r="E1193" s="22">
        <f>SUM(E1190:E1192)</f>
        <v>7231795.58</v>
      </c>
      <c r="F1193" s="23">
        <f>SUM(F1190:F1192)</f>
        <v>0</v>
      </c>
      <c r="G1193" s="1"/>
      <c r="H1193" s="1"/>
      <c r="I1193" s="32"/>
      <c r="J1193" s="1"/>
      <c r="K1193" s="1"/>
      <c r="L1193" s="1"/>
    </row>
    <row r="1194" ht="13.4" spans="1:12">
      <c r="A1194" s="3"/>
      <c r="C1194" s="2"/>
      <c r="D1194" s="7" t="s">
        <v>104</v>
      </c>
      <c r="E1194" s="25">
        <f>E1188+E1193-F1193</f>
        <v>12043549.22</v>
      </c>
      <c r="F1194" s="1"/>
      <c r="G1194" s="1"/>
      <c r="H1194" s="1"/>
      <c r="I1194" s="1"/>
      <c r="J1194" s="1"/>
      <c r="K1194" s="1"/>
      <c r="L1194" s="1"/>
    </row>
    <row r="1195" ht="20.25" customHeight="1" spans="1:12">
      <c r="A1195" s="3"/>
      <c r="B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 ht="32.9" customHeight="1" spans="1:12">
      <c r="A1196" s="3"/>
      <c r="B1196" s="65">
        <v>44082</v>
      </c>
      <c r="C1196" s="10" t="s">
        <v>802</v>
      </c>
      <c r="D1196" s="11" t="s">
        <v>803</v>
      </c>
      <c r="E1196" s="72">
        <v>87979.5</v>
      </c>
      <c r="F1196" s="36"/>
      <c r="G1196" s="27"/>
      <c r="H1196" s="18"/>
      <c r="I1196" s="56"/>
      <c r="J1196" s="1"/>
      <c r="K1196" s="1"/>
      <c r="L1196" s="1"/>
    </row>
    <row r="1197" ht="31.5" customHeight="1" spans="1:12">
      <c r="A1197" s="3"/>
      <c r="B1197" s="65">
        <v>44082</v>
      </c>
      <c r="C1197" s="10" t="s">
        <v>804</v>
      </c>
      <c r="D1197" s="11" t="s">
        <v>803</v>
      </c>
      <c r="E1197" s="36">
        <v>150000</v>
      </c>
      <c r="F1197" s="36"/>
      <c r="G1197" s="27"/>
      <c r="H1197" s="18"/>
      <c r="I1197" s="56"/>
      <c r="J1197" s="1"/>
      <c r="K1197" s="1"/>
      <c r="L1197" s="1"/>
    </row>
    <row r="1198" ht="33.75" customHeight="1" spans="1:12">
      <c r="A1198" s="3"/>
      <c r="B1198" s="65">
        <v>44082</v>
      </c>
      <c r="C1198" s="10" t="s">
        <v>805</v>
      </c>
      <c r="D1198" s="11" t="s">
        <v>803</v>
      </c>
      <c r="E1198" s="36">
        <v>160000</v>
      </c>
      <c r="F1198" s="36"/>
      <c r="G1198" s="27"/>
      <c r="H1198" s="18"/>
      <c r="I1198" s="56"/>
      <c r="J1198" s="1"/>
      <c r="K1198" s="1"/>
      <c r="L1198" s="1"/>
    </row>
    <row r="1199" ht="30.25" customHeight="1" spans="1:12">
      <c r="A1199" s="3"/>
      <c r="B1199" s="65">
        <v>44082</v>
      </c>
      <c r="C1199" s="10" t="s">
        <v>806</v>
      </c>
      <c r="D1199" s="11" t="s">
        <v>807</v>
      </c>
      <c r="E1199" s="36">
        <v>175000</v>
      </c>
      <c r="F1199" s="36"/>
      <c r="G1199" s="27"/>
      <c r="H1199" s="18"/>
      <c r="I1199" s="56"/>
      <c r="J1199" s="1"/>
      <c r="K1199" s="1"/>
      <c r="L1199" s="1"/>
    </row>
    <row r="1200" ht="25.9" customHeight="1" spans="1:12">
      <c r="A1200" s="3"/>
      <c r="B1200" s="65">
        <v>44082</v>
      </c>
      <c r="C1200" s="10"/>
      <c r="D1200" s="11"/>
      <c r="E1200" s="36"/>
      <c r="F1200" s="36">
        <v>3030</v>
      </c>
      <c r="G1200" s="27" t="s">
        <v>808</v>
      </c>
      <c r="H1200" s="18" t="s">
        <v>809</v>
      </c>
      <c r="I1200" s="56">
        <v>533</v>
      </c>
      <c r="J1200" s="1"/>
      <c r="K1200" s="1"/>
      <c r="L1200" s="1"/>
    </row>
    <row r="1201" ht="25.9" customHeight="1" spans="1:12">
      <c r="A1201" s="3"/>
      <c r="B1201" s="65">
        <v>44082</v>
      </c>
      <c r="C1201" s="10"/>
      <c r="D1201" s="11"/>
      <c r="E1201" s="36"/>
      <c r="F1201" s="36">
        <v>3240</v>
      </c>
      <c r="G1201" s="27" t="s">
        <v>810</v>
      </c>
      <c r="H1201" s="17" t="s">
        <v>811</v>
      </c>
      <c r="I1201" s="56">
        <v>534</v>
      </c>
      <c r="J1201" s="1"/>
      <c r="K1201" s="1"/>
      <c r="L1201" s="1"/>
    </row>
    <row r="1202" ht="42.65" customHeight="1" spans="1:12">
      <c r="A1202" s="3"/>
      <c r="B1202" s="65">
        <v>44082</v>
      </c>
      <c r="C1202" s="10"/>
      <c r="D1202" s="11"/>
      <c r="E1202" s="36"/>
      <c r="F1202" s="36">
        <v>50000</v>
      </c>
      <c r="G1202" s="17" t="s">
        <v>812</v>
      </c>
      <c r="H1202" s="17" t="s">
        <v>813</v>
      </c>
      <c r="I1202" s="56">
        <v>535</v>
      </c>
      <c r="J1202" s="1"/>
      <c r="K1202" s="1"/>
      <c r="L1202" s="1"/>
    </row>
    <row r="1203" ht="13.4" spans="1:12">
      <c r="A1203" s="3"/>
      <c r="B1203" s="19"/>
      <c r="C1203" s="20"/>
      <c r="D1203" s="21" t="s">
        <v>103</v>
      </c>
      <c r="E1203" s="22">
        <f>SUM(E1196:E1202)</f>
        <v>572979.5</v>
      </c>
      <c r="F1203" s="23">
        <f>SUM(F1196:F1202)</f>
        <v>56270</v>
      </c>
      <c r="G1203" s="1"/>
      <c r="H1203" s="1"/>
      <c r="I1203" s="32"/>
      <c r="J1203" s="1"/>
      <c r="K1203" s="1"/>
      <c r="L1203" s="1"/>
    </row>
    <row r="1204" ht="13.4" spans="1:12">
      <c r="A1204" s="3"/>
      <c r="C1204" s="2"/>
      <c r="D1204" s="7" t="s">
        <v>104</v>
      </c>
      <c r="E1204" s="25">
        <f>E1194+E1203-F1203</f>
        <v>12560258.72</v>
      </c>
      <c r="F1204" s="1"/>
      <c r="G1204" s="1"/>
      <c r="H1204" s="1"/>
      <c r="I1204" s="1"/>
      <c r="J1204" s="1"/>
      <c r="K1204" s="1"/>
      <c r="L1204" s="1"/>
    </row>
    <row r="1205" ht="22.4" customHeight="1" spans="1:12">
      <c r="A1205" s="3"/>
      <c r="B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 ht="24.65" customHeight="1" spans="1:12">
      <c r="A1206" s="3"/>
      <c r="B1206" s="65">
        <v>44083</v>
      </c>
      <c r="C1206" s="10"/>
      <c r="D1206" s="11"/>
      <c r="E1206" s="36"/>
      <c r="F1206" s="36">
        <v>14900.04</v>
      </c>
      <c r="G1206" s="27" t="s">
        <v>125</v>
      </c>
      <c r="H1206" s="18" t="s">
        <v>814</v>
      </c>
      <c r="I1206" s="56">
        <v>536</v>
      </c>
      <c r="J1206" s="1"/>
      <c r="K1206" s="1"/>
      <c r="L1206" s="1"/>
    </row>
    <row r="1207" ht="13.4" spans="1:12">
      <c r="A1207" s="3"/>
      <c r="B1207" s="19"/>
      <c r="C1207" s="20"/>
      <c r="D1207" s="21" t="s">
        <v>103</v>
      </c>
      <c r="E1207" s="22">
        <f>SUM(E1206:E1206)</f>
        <v>0</v>
      </c>
      <c r="F1207" s="23">
        <f>SUM(F1206:F1206)</f>
        <v>14900.04</v>
      </c>
      <c r="G1207" s="1"/>
      <c r="H1207" s="1"/>
      <c r="I1207" s="32"/>
      <c r="J1207" s="1"/>
      <c r="K1207" s="1"/>
      <c r="L1207" s="1"/>
    </row>
    <row r="1208" ht="13.4" spans="1:12">
      <c r="A1208" s="3"/>
      <c r="B1208" s="3"/>
      <c r="D1208" s="7" t="s">
        <v>104</v>
      </c>
      <c r="E1208" s="25">
        <f>E1204+E1207-F1207</f>
        <v>12545358.68</v>
      </c>
      <c r="F1208" s="1"/>
      <c r="G1208" s="1"/>
      <c r="H1208" s="1"/>
      <c r="I1208" s="1"/>
      <c r="J1208" s="1"/>
      <c r="K1208" s="1"/>
      <c r="L1208" s="1"/>
    </row>
    <row r="1209" ht="19" customHeight="1" spans="1:12">
      <c r="A1209" s="3"/>
      <c r="B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 ht="34.5" customHeight="1" spans="1:12">
      <c r="A1210" s="3"/>
      <c r="B1210" s="65">
        <v>44084</v>
      </c>
      <c r="C1210" s="10" t="s">
        <v>815</v>
      </c>
      <c r="D1210" s="11" t="s">
        <v>215</v>
      </c>
      <c r="E1210" s="36">
        <v>850000</v>
      </c>
      <c r="F1210" s="36"/>
      <c r="G1210" s="73"/>
      <c r="H1210" s="18"/>
      <c r="I1210" s="56"/>
      <c r="J1210" s="1"/>
      <c r="K1210" s="1"/>
      <c r="L1210" s="1"/>
    </row>
    <row r="1211" ht="32.9" customHeight="1" spans="1:12">
      <c r="A1211" s="3"/>
      <c r="B1211" s="65">
        <v>44084</v>
      </c>
      <c r="C1211" s="10" t="s">
        <v>816</v>
      </c>
      <c r="D1211" s="11" t="s">
        <v>215</v>
      </c>
      <c r="E1211" s="36">
        <v>850000</v>
      </c>
      <c r="F1211" s="36"/>
      <c r="G1211" s="74"/>
      <c r="H1211" s="17"/>
      <c r="I1211" s="78"/>
      <c r="J1211" s="1"/>
      <c r="K1211" s="1"/>
      <c r="L1211" s="1"/>
    </row>
    <row r="1212" ht="24.65" customHeight="1" spans="1:12">
      <c r="A1212" s="3"/>
      <c r="B1212" s="75">
        <v>44084</v>
      </c>
      <c r="C1212" s="49"/>
      <c r="D1212" s="76"/>
      <c r="E1212" s="66"/>
      <c r="F1212" s="36">
        <v>6100</v>
      </c>
      <c r="G1212" s="73" t="s">
        <v>817</v>
      </c>
      <c r="H1212" s="18" t="s">
        <v>818</v>
      </c>
      <c r="I1212" s="56">
        <v>536</v>
      </c>
      <c r="J1212" s="1"/>
      <c r="K1212" s="1"/>
      <c r="L1212" s="1"/>
    </row>
    <row r="1213" ht="13.4" spans="1:12">
      <c r="A1213" s="3"/>
      <c r="B1213" s="19"/>
      <c r="C1213" s="20"/>
      <c r="D1213" s="21" t="s">
        <v>103</v>
      </c>
      <c r="E1213" s="77">
        <f>SUM(E1210:E1212)</f>
        <v>1700000</v>
      </c>
      <c r="F1213" s="77">
        <v>6100</v>
      </c>
      <c r="G1213" s="1"/>
      <c r="H1213" s="1"/>
      <c r="I1213" s="32"/>
      <c r="J1213" s="1"/>
      <c r="K1213" s="1"/>
      <c r="L1213" s="1"/>
    </row>
    <row r="1214" ht="13.4" spans="1:12">
      <c r="A1214" s="3"/>
      <c r="B1214" s="3"/>
      <c r="D1214" s="7" t="s">
        <v>104</v>
      </c>
      <c r="E1214" s="25">
        <f>E1208+E1213-F1213</f>
        <v>14239258.68</v>
      </c>
      <c r="F1214" s="1"/>
      <c r="G1214" s="1"/>
      <c r="H1214" s="1"/>
      <c r="I1214" s="1"/>
      <c r="J1214" s="1"/>
      <c r="K1214" s="1"/>
      <c r="L1214" s="1"/>
    </row>
    <row r="1215" ht="21" customHeight="1" spans="1:12">
      <c r="A1215" s="3"/>
      <c r="B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 ht="33" customHeight="1" spans="1:12">
      <c r="A1216" s="3"/>
      <c r="B1216" s="65">
        <v>44085</v>
      </c>
      <c r="C1216" s="10" t="s">
        <v>819</v>
      </c>
      <c r="D1216" s="11" t="s">
        <v>807</v>
      </c>
      <c r="E1216" s="36">
        <v>115000</v>
      </c>
      <c r="F1216" s="36"/>
      <c r="G1216" s="73"/>
      <c r="H1216" s="18"/>
      <c r="I1216" s="56">
        <v>1278</v>
      </c>
      <c r="J1216" s="1"/>
      <c r="K1216" s="1"/>
      <c r="L1216" s="1"/>
    </row>
    <row r="1217" ht="30.75" customHeight="1" spans="1:12">
      <c r="A1217" s="3"/>
      <c r="B1217" s="65">
        <v>44085</v>
      </c>
      <c r="C1217" s="10" t="s">
        <v>820</v>
      </c>
      <c r="D1217" s="10" t="s">
        <v>340</v>
      </c>
      <c r="E1217" s="36">
        <v>300000</v>
      </c>
      <c r="F1217" s="36"/>
      <c r="G1217" s="73"/>
      <c r="H1217" s="17"/>
      <c r="I1217" s="78">
        <v>552</v>
      </c>
      <c r="J1217" s="1"/>
      <c r="K1217" s="1"/>
      <c r="L1217" s="1"/>
    </row>
    <row r="1218" ht="30.75" customHeight="1" spans="1:12">
      <c r="A1218" s="3"/>
      <c r="B1218" s="65">
        <v>44085</v>
      </c>
      <c r="C1218" s="10" t="s">
        <v>821</v>
      </c>
      <c r="D1218" s="10" t="s">
        <v>340</v>
      </c>
      <c r="E1218" s="36">
        <v>300000</v>
      </c>
      <c r="F1218" s="36"/>
      <c r="G1218" s="73"/>
      <c r="H1218" s="17"/>
      <c r="I1218" s="78">
        <v>551</v>
      </c>
      <c r="J1218" s="1"/>
      <c r="K1218" s="1"/>
      <c r="L1218" s="1"/>
    </row>
    <row r="1219" ht="21.75" customHeight="1" spans="1:12">
      <c r="A1219" s="3"/>
      <c r="B1219" s="65">
        <v>44085</v>
      </c>
      <c r="C1219" s="10"/>
      <c r="D1219" s="11"/>
      <c r="E1219" s="36"/>
      <c r="F1219" s="36">
        <v>4407.48</v>
      </c>
      <c r="G1219" s="17" t="s">
        <v>12</v>
      </c>
      <c r="H1219" s="17" t="s">
        <v>822</v>
      </c>
      <c r="I1219" s="78">
        <v>539</v>
      </c>
      <c r="J1219" s="1"/>
      <c r="K1219" s="1"/>
      <c r="L1219" s="1"/>
    </row>
    <row r="1220" ht="27.65" customHeight="1" spans="1:12">
      <c r="A1220" s="3"/>
      <c r="B1220" s="75">
        <v>44085</v>
      </c>
      <c r="C1220" s="49"/>
      <c r="D1220" s="76"/>
      <c r="E1220" s="66"/>
      <c r="F1220" s="36">
        <v>659</v>
      </c>
      <c r="G1220" s="36" t="s">
        <v>164</v>
      </c>
      <c r="H1220" s="18" t="s">
        <v>823</v>
      </c>
      <c r="I1220" s="56">
        <v>538</v>
      </c>
      <c r="J1220" s="1"/>
      <c r="K1220" s="1"/>
      <c r="L1220" s="1"/>
    </row>
    <row r="1221" ht="13.4" spans="1:12">
      <c r="A1221" s="3"/>
      <c r="B1221" s="19"/>
      <c r="C1221" s="20"/>
      <c r="D1221" s="21" t="s">
        <v>103</v>
      </c>
      <c r="E1221" s="77">
        <f>SUM(E1216:E1220)</f>
        <v>715000</v>
      </c>
      <c r="F1221" s="77">
        <f>SUM(F1219:F1220)</f>
        <v>5066.48</v>
      </c>
      <c r="G1221" s="1"/>
      <c r="H1221" s="1"/>
      <c r="I1221" s="32"/>
      <c r="J1221" s="1"/>
      <c r="K1221" s="1"/>
      <c r="L1221" s="1"/>
    </row>
    <row r="1222" ht="13.4" spans="1:12">
      <c r="A1222" s="3"/>
      <c r="B1222" s="3"/>
      <c r="D1222" s="7" t="s">
        <v>104</v>
      </c>
      <c r="E1222" s="25">
        <f>E1214+E1221-F1221</f>
        <v>14949192.2</v>
      </c>
      <c r="F1222" s="1"/>
      <c r="G1222" s="1"/>
      <c r="H1222" s="1"/>
      <c r="I1222" s="1"/>
      <c r="J1222" s="1"/>
      <c r="K1222" s="1"/>
      <c r="L1222" s="1"/>
    </row>
    <row r="1223" ht="13.4" spans="1:12">
      <c r="A1223" s="3"/>
      <c r="B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 ht="31.75" spans="1:12">
      <c r="A1224" s="3"/>
      <c r="B1224" s="65">
        <v>44088</v>
      </c>
      <c r="C1224" s="10" t="s">
        <v>824</v>
      </c>
      <c r="D1224" s="10" t="s">
        <v>825</v>
      </c>
      <c r="E1224" s="36">
        <v>150000</v>
      </c>
      <c r="F1224" s="36"/>
      <c r="G1224" s="73"/>
      <c r="H1224" s="18"/>
      <c r="I1224" s="56">
        <v>21850</v>
      </c>
      <c r="J1224" s="1"/>
      <c r="K1224" s="1"/>
      <c r="L1224" s="1"/>
    </row>
    <row r="1225" ht="31.75" spans="1:12">
      <c r="A1225" s="3"/>
      <c r="B1225" s="65">
        <v>44088</v>
      </c>
      <c r="C1225" s="10" t="s">
        <v>826</v>
      </c>
      <c r="D1225" s="10" t="s">
        <v>345</v>
      </c>
      <c r="E1225" s="36">
        <v>700000</v>
      </c>
      <c r="F1225" s="36"/>
      <c r="G1225" s="73"/>
      <c r="H1225" s="18"/>
      <c r="I1225" s="56">
        <v>822</v>
      </c>
      <c r="J1225" s="1"/>
      <c r="K1225" s="1"/>
      <c r="L1225" s="1"/>
    </row>
    <row r="1226" ht="21.4" spans="1:12">
      <c r="A1226" s="3"/>
      <c r="B1226" s="65">
        <v>44088</v>
      </c>
      <c r="C1226" s="10"/>
      <c r="D1226" s="10"/>
      <c r="E1226" s="36"/>
      <c r="F1226" s="36">
        <v>8241.04</v>
      </c>
      <c r="G1226" s="17" t="s">
        <v>12</v>
      </c>
      <c r="H1226" s="17" t="s">
        <v>827</v>
      </c>
      <c r="I1226" s="78">
        <v>542</v>
      </c>
      <c r="J1226" s="1"/>
      <c r="K1226" s="1"/>
      <c r="L1226" s="1"/>
    </row>
    <row r="1227" ht="42.1" spans="1:12">
      <c r="A1227" s="3"/>
      <c r="B1227" s="65">
        <v>44088</v>
      </c>
      <c r="C1227" s="10"/>
      <c r="D1227" s="10"/>
      <c r="E1227" s="36"/>
      <c r="F1227" s="36">
        <v>20000</v>
      </c>
      <c r="G1227" s="17" t="s">
        <v>116</v>
      </c>
      <c r="H1227" s="17" t="s">
        <v>828</v>
      </c>
      <c r="I1227" s="78">
        <v>540</v>
      </c>
      <c r="J1227" s="1"/>
      <c r="K1227" s="1"/>
      <c r="L1227" s="1"/>
    </row>
    <row r="1228" ht="42.1" spans="1:12">
      <c r="A1228" s="3"/>
      <c r="B1228" s="65">
        <v>44088</v>
      </c>
      <c r="C1228" s="10"/>
      <c r="D1228" s="11"/>
      <c r="E1228" s="36"/>
      <c r="F1228" s="36">
        <v>30000</v>
      </c>
      <c r="G1228" s="17" t="s">
        <v>641</v>
      </c>
      <c r="H1228" s="17" t="s">
        <v>829</v>
      </c>
      <c r="I1228" s="78">
        <v>541</v>
      </c>
      <c r="J1228" s="1"/>
      <c r="K1228" s="1"/>
      <c r="L1228" s="1"/>
    </row>
    <row r="1229" ht="13.4" spans="1:12">
      <c r="A1229" s="3"/>
      <c r="B1229" s="19"/>
      <c r="C1229" s="20"/>
      <c r="D1229" s="21" t="s">
        <v>103</v>
      </c>
      <c r="E1229" s="77">
        <f>SUM(E1224:E1228)</f>
        <v>850000</v>
      </c>
      <c r="F1229" s="77">
        <f>SUM(F1224:F1228)</f>
        <v>58241.04</v>
      </c>
      <c r="G1229" s="1"/>
      <c r="H1229" s="1"/>
      <c r="I1229" s="32"/>
      <c r="J1229" s="1"/>
      <c r="K1229" s="1"/>
      <c r="L1229" s="1"/>
    </row>
    <row r="1230" ht="23.25" customHeight="1" spans="1:12">
      <c r="A1230" s="3"/>
      <c r="B1230" s="3"/>
      <c r="D1230" s="7" t="s">
        <v>104</v>
      </c>
      <c r="E1230" s="25">
        <f>E1222+E1229-F1229</f>
        <v>15740951.16</v>
      </c>
      <c r="F1230" s="1"/>
      <c r="G1230" s="1"/>
      <c r="H1230" s="1"/>
      <c r="I1230" s="1"/>
      <c r="J1230" s="1"/>
      <c r="K1230" s="1"/>
      <c r="L1230" s="1"/>
    </row>
    <row r="1231" ht="13.4" spans="1:12">
      <c r="A1231" s="3"/>
      <c r="B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 ht="31.75" spans="1:12">
      <c r="A1232" s="3"/>
      <c r="B1232" s="65">
        <v>44089</v>
      </c>
      <c r="C1232" s="10" t="s">
        <v>826</v>
      </c>
      <c r="D1232" s="10" t="s">
        <v>345</v>
      </c>
      <c r="E1232" s="36">
        <v>48700</v>
      </c>
      <c r="F1232" s="36"/>
      <c r="G1232" s="73"/>
      <c r="H1232" s="18"/>
      <c r="I1232" s="56">
        <v>826</v>
      </c>
      <c r="J1232" s="1"/>
      <c r="K1232" s="1"/>
      <c r="L1232" s="1"/>
    </row>
    <row r="1233" ht="42.1" spans="1:12">
      <c r="A1233" s="3"/>
      <c r="B1233" s="65">
        <v>44089</v>
      </c>
      <c r="C1233" s="10" t="s">
        <v>830</v>
      </c>
      <c r="D1233" s="10" t="s">
        <v>566</v>
      </c>
      <c r="E1233" s="36">
        <v>57000</v>
      </c>
      <c r="F1233" s="36"/>
      <c r="G1233" s="73"/>
      <c r="H1233" s="18"/>
      <c r="I1233" s="56">
        <v>501</v>
      </c>
      <c r="J1233" s="1"/>
      <c r="K1233" s="1"/>
      <c r="L1233" s="1"/>
    </row>
    <row r="1234" ht="31.75" spans="1:12">
      <c r="A1234" s="3"/>
      <c r="B1234" s="65">
        <v>44089</v>
      </c>
      <c r="C1234" s="10" t="s">
        <v>831</v>
      </c>
      <c r="D1234" s="11" t="s">
        <v>163</v>
      </c>
      <c r="E1234" s="36">
        <v>500000</v>
      </c>
      <c r="F1234" s="36"/>
      <c r="G1234" s="73"/>
      <c r="H1234" s="18"/>
      <c r="I1234" s="56">
        <v>1664</v>
      </c>
      <c r="J1234" s="1"/>
      <c r="K1234" s="1"/>
      <c r="L1234" s="1"/>
    </row>
    <row r="1235" ht="21.4" spans="1:12">
      <c r="A1235" s="3"/>
      <c r="B1235" s="65">
        <v>44089</v>
      </c>
      <c r="C1235" s="10"/>
      <c r="D1235" s="10"/>
      <c r="E1235" s="36"/>
      <c r="F1235" s="36">
        <v>1232</v>
      </c>
      <c r="G1235" s="36" t="s">
        <v>164</v>
      </c>
      <c r="H1235" s="18" t="s">
        <v>823</v>
      </c>
      <c r="I1235" s="56">
        <v>543</v>
      </c>
      <c r="J1235" s="1"/>
      <c r="K1235" s="1"/>
      <c r="L1235" s="1"/>
    </row>
    <row r="1236" ht="13.4" spans="1:12">
      <c r="A1236" s="3"/>
      <c r="B1236" s="65">
        <v>44089</v>
      </c>
      <c r="C1236" s="10"/>
      <c r="D1236" s="10"/>
      <c r="E1236" s="36"/>
      <c r="F1236" s="36">
        <v>7700</v>
      </c>
      <c r="G1236" s="73" t="s">
        <v>832</v>
      </c>
      <c r="H1236" s="18" t="s">
        <v>833</v>
      </c>
      <c r="I1236" s="56">
        <v>544</v>
      </c>
      <c r="J1236" s="1"/>
      <c r="K1236" s="1"/>
      <c r="L1236" s="1"/>
    </row>
    <row r="1237" ht="13.4" spans="1:12">
      <c r="A1237" s="3"/>
      <c r="B1237" s="65">
        <v>44089</v>
      </c>
      <c r="C1237" s="10"/>
      <c r="D1237" s="10"/>
      <c r="E1237" s="36"/>
      <c r="F1237" s="36">
        <v>8500</v>
      </c>
      <c r="G1237" s="17" t="s">
        <v>168</v>
      </c>
      <c r="H1237" s="18" t="s">
        <v>169</v>
      </c>
      <c r="I1237" s="56">
        <v>546</v>
      </c>
      <c r="J1237" s="1"/>
      <c r="K1237" s="1"/>
      <c r="L1237" s="1"/>
    </row>
    <row r="1238" ht="21.4" spans="1:12">
      <c r="A1238" s="3"/>
      <c r="B1238" s="65">
        <v>44089</v>
      </c>
      <c r="C1238" s="10"/>
      <c r="D1238" s="10"/>
      <c r="E1238" s="36"/>
      <c r="F1238" s="36">
        <v>11163.39</v>
      </c>
      <c r="G1238" s="17" t="s">
        <v>12</v>
      </c>
      <c r="H1238" s="17" t="s">
        <v>834</v>
      </c>
      <c r="I1238" s="78">
        <v>548</v>
      </c>
      <c r="J1238" s="1"/>
      <c r="K1238" s="1"/>
      <c r="L1238" s="1"/>
    </row>
    <row r="1239" ht="13.4" spans="1:12">
      <c r="A1239" s="3"/>
      <c r="B1239" s="65">
        <v>44089</v>
      </c>
      <c r="C1239" s="10"/>
      <c r="D1239" s="10"/>
      <c r="E1239" s="36"/>
      <c r="F1239" s="36">
        <v>11716</v>
      </c>
      <c r="G1239" s="17" t="s">
        <v>765</v>
      </c>
      <c r="H1239" s="18" t="s">
        <v>835</v>
      </c>
      <c r="I1239" s="56">
        <v>545</v>
      </c>
      <c r="J1239" s="1"/>
      <c r="K1239" s="1"/>
      <c r="L1239" s="1"/>
    </row>
    <row r="1240" ht="34.5" customHeight="1" spans="1:12">
      <c r="A1240" s="3"/>
      <c r="B1240" s="65">
        <v>44089</v>
      </c>
      <c r="C1240" s="10"/>
      <c r="D1240" s="11"/>
      <c r="E1240" s="36"/>
      <c r="F1240" s="36">
        <v>35000</v>
      </c>
      <c r="G1240" s="17" t="s">
        <v>736</v>
      </c>
      <c r="H1240" s="17" t="s">
        <v>836</v>
      </c>
      <c r="I1240" s="78">
        <v>547</v>
      </c>
      <c r="J1240" s="1"/>
      <c r="K1240" s="1"/>
      <c r="L1240" s="1"/>
    </row>
    <row r="1241" ht="13.4" spans="1:12">
      <c r="A1241" s="3"/>
      <c r="B1241" s="19"/>
      <c r="C1241" s="20"/>
      <c r="D1241" s="21" t="s">
        <v>103</v>
      </c>
      <c r="E1241" s="77">
        <f>SUM(E1232:E1240)</f>
        <v>605700</v>
      </c>
      <c r="F1241" s="77">
        <f>SUM(F1232:F1240)</f>
        <v>75311.39</v>
      </c>
      <c r="G1241" s="1"/>
      <c r="H1241" s="1"/>
      <c r="I1241" s="32"/>
      <c r="J1241" s="1"/>
      <c r="K1241" s="1"/>
      <c r="L1241" s="1"/>
    </row>
    <row r="1242" ht="13.4" spans="1:12">
      <c r="A1242" s="3"/>
      <c r="B1242" s="3"/>
      <c r="D1242" s="7" t="s">
        <v>104</v>
      </c>
      <c r="E1242" s="25">
        <f>E1230+E1241-F1241</f>
        <v>16271339.77</v>
      </c>
      <c r="F1242" s="1"/>
      <c r="G1242" s="1"/>
      <c r="H1242" s="1"/>
      <c r="I1242" s="1"/>
      <c r="J1242" s="1"/>
      <c r="K1242" s="1"/>
      <c r="L1242" s="1"/>
    </row>
    <row r="1243" ht="13.4" spans="1:12">
      <c r="A1243" s="3"/>
      <c r="B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 ht="21.4" spans="1:12">
      <c r="A1244" s="3"/>
      <c r="B1244" s="65">
        <v>44090</v>
      </c>
      <c r="C1244" s="10"/>
      <c r="D1244" s="10"/>
      <c r="E1244" s="36"/>
      <c r="F1244" s="36">
        <v>1668</v>
      </c>
      <c r="G1244" s="36" t="s">
        <v>164</v>
      </c>
      <c r="H1244" s="18" t="s">
        <v>823</v>
      </c>
      <c r="I1244" s="56">
        <v>549</v>
      </c>
      <c r="J1244" s="1"/>
      <c r="K1244" s="1"/>
      <c r="L1244" s="1"/>
    </row>
    <row r="1245" ht="21.4" spans="1:12">
      <c r="A1245" s="3"/>
      <c r="B1245" s="65">
        <v>44090</v>
      </c>
      <c r="C1245" s="10"/>
      <c r="D1245" s="10"/>
      <c r="E1245" s="36"/>
      <c r="F1245" s="36">
        <v>8957.86</v>
      </c>
      <c r="G1245" s="17" t="s">
        <v>12</v>
      </c>
      <c r="H1245" s="17" t="s">
        <v>837</v>
      </c>
      <c r="I1245" s="56">
        <v>551</v>
      </c>
      <c r="J1245" s="1"/>
      <c r="K1245" s="1"/>
      <c r="L1245" s="1"/>
    </row>
    <row r="1246" ht="46.5" customHeight="1" spans="1:12">
      <c r="A1246" s="3"/>
      <c r="B1246" s="65">
        <v>44090</v>
      </c>
      <c r="C1246" s="10"/>
      <c r="D1246" s="10"/>
      <c r="E1246" s="36"/>
      <c r="F1246" s="36">
        <v>70000</v>
      </c>
      <c r="G1246" s="17" t="s">
        <v>838</v>
      </c>
      <c r="H1246" s="17" t="s">
        <v>839</v>
      </c>
      <c r="I1246" s="78">
        <v>554</v>
      </c>
      <c r="J1246" s="1"/>
      <c r="K1246" s="1"/>
      <c r="L1246" s="1"/>
    </row>
    <row r="1247" ht="44.25" customHeight="1" spans="1:12">
      <c r="A1247" s="3"/>
      <c r="B1247" s="65">
        <v>44090</v>
      </c>
      <c r="C1247" s="10"/>
      <c r="D1247" s="10"/>
      <c r="E1247" s="36"/>
      <c r="F1247" s="36">
        <v>75000</v>
      </c>
      <c r="G1247" s="17" t="s">
        <v>179</v>
      </c>
      <c r="H1247" s="17" t="s">
        <v>839</v>
      </c>
      <c r="I1247" s="78">
        <v>552</v>
      </c>
      <c r="J1247" s="1"/>
      <c r="K1247" s="1"/>
      <c r="L1247" s="1"/>
    </row>
    <row r="1248" ht="47.25" customHeight="1" spans="1:12">
      <c r="A1248" s="3"/>
      <c r="B1248" s="65">
        <v>44090</v>
      </c>
      <c r="C1248" s="10"/>
      <c r="D1248" s="11"/>
      <c r="E1248" s="36"/>
      <c r="F1248" s="36">
        <v>75000</v>
      </c>
      <c r="G1248" s="17" t="s">
        <v>542</v>
      </c>
      <c r="H1248" s="17" t="s">
        <v>839</v>
      </c>
      <c r="I1248" s="78">
        <v>553</v>
      </c>
      <c r="J1248" s="1"/>
      <c r="K1248" s="1"/>
      <c r="L1248" s="1"/>
    </row>
    <row r="1249" ht="13.4" spans="1:12">
      <c r="A1249" s="3"/>
      <c r="B1249" s="19"/>
      <c r="C1249" s="20"/>
      <c r="D1249" s="21" t="s">
        <v>103</v>
      </c>
      <c r="E1249" s="77">
        <f>SUM(E1244:E1248)</f>
        <v>0</v>
      </c>
      <c r="F1249" s="77">
        <f>SUM(F1244:F1248)</f>
        <v>230625.86</v>
      </c>
      <c r="G1249" s="1"/>
      <c r="H1249" s="1"/>
      <c r="I1249" s="32"/>
      <c r="J1249" s="1"/>
      <c r="K1249" s="1"/>
      <c r="L1249" s="1"/>
    </row>
    <row r="1250" ht="13.4" spans="1:12">
      <c r="A1250" s="3"/>
      <c r="B1250" s="3"/>
      <c r="D1250" s="7" t="s">
        <v>104</v>
      </c>
      <c r="E1250" s="25">
        <f>E1242+E1249-F1249</f>
        <v>16040713.91</v>
      </c>
      <c r="F1250" s="1"/>
      <c r="G1250" s="1"/>
      <c r="H1250" s="1"/>
      <c r="I1250" s="1"/>
      <c r="J1250" s="1"/>
      <c r="K1250" s="1"/>
      <c r="L1250" s="1"/>
    </row>
    <row r="1251" ht="13.4" spans="1:12">
      <c r="A1251" s="3"/>
      <c r="B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 ht="13.4" spans="1:12">
      <c r="A1252" s="3"/>
      <c r="B1252" s="65">
        <v>44091</v>
      </c>
      <c r="C1252" s="10"/>
      <c r="D1252" s="10"/>
      <c r="E1252" s="36">
        <v>120000</v>
      </c>
      <c r="F1252" s="36"/>
      <c r="G1252" s="36"/>
      <c r="H1252" s="18"/>
      <c r="I1252" s="56">
        <v>5073</v>
      </c>
      <c r="J1252" s="1"/>
      <c r="K1252" s="1"/>
      <c r="L1252" s="1"/>
    </row>
    <row r="1253" ht="21.4" spans="1:12">
      <c r="A1253" s="3"/>
      <c r="B1253" s="65">
        <v>44091</v>
      </c>
      <c r="C1253" s="10"/>
      <c r="D1253" s="10"/>
      <c r="E1253" s="36"/>
      <c r="F1253" s="36">
        <v>1339</v>
      </c>
      <c r="G1253" s="36" t="s">
        <v>164</v>
      </c>
      <c r="H1253" s="18" t="s">
        <v>823</v>
      </c>
      <c r="I1253" s="56">
        <v>550</v>
      </c>
      <c r="J1253" s="1"/>
      <c r="K1253" s="1"/>
      <c r="L1253" s="1"/>
    </row>
    <row r="1254" ht="13.4" spans="1:12">
      <c r="A1254" s="3"/>
      <c r="B1254" s="19"/>
      <c r="C1254" s="20"/>
      <c r="D1254" s="21" t="s">
        <v>103</v>
      </c>
      <c r="E1254" s="77">
        <f>SUM(E1252:E1253)</f>
        <v>120000</v>
      </c>
      <c r="F1254" s="77">
        <f>SUM(F1252:F1253)</f>
        <v>1339</v>
      </c>
      <c r="G1254" s="1"/>
      <c r="H1254" s="1"/>
      <c r="I1254" s="32"/>
      <c r="J1254" s="1"/>
      <c r="K1254" s="1"/>
      <c r="L1254" s="1"/>
    </row>
    <row r="1255" ht="13.4" spans="1:12">
      <c r="A1255" s="3"/>
      <c r="B1255" s="3"/>
      <c r="D1255" s="7" t="s">
        <v>104</v>
      </c>
      <c r="E1255" s="25">
        <f>E1250+E1254-F1254</f>
        <v>16159374.91</v>
      </c>
      <c r="F1255" s="1"/>
      <c r="G1255" s="1"/>
      <c r="H1255" s="1"/>
      <c r="I1255" s="1"/>
      <c r="J1255" s="1"/>
      <c r="K1255" s="1"/>
      <c r="L1255" s="1"/>
    </row>
    <row r="1256" ht="13.4" spans="1:12">
      <c r="A1256" s="3"/>
      <c r="B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 ht="31.75" spans="1:12">
      <c r="A1257" s="3"/>
      <c r="B1257" s="65">
        <v>44092</v>
      </c>
      <c r="C1257" s="10"/>
      <c r="D1257" s="10"/>
      <c r="E1257" s="36"/>
      <c r="F1257" s="36">
        <v>7410</v>
      </c>
      <c r="G1257" s="36" t="s">
        <v>164</v>
      </c>
      <c r="H1257" s="18" t="s">
        <v>840</v>
      </c>
      <c r="I1257" s="56">
        <v>557</v>
      </c>
      <c r="J1257" s="1"/>
      <c r="K1257" s="1"/>
      <c r="L1257" s="1"/>
    </row>
    <row r="1258" ht="42.1" spans="1:12">
      <c r="A1258" s="3"/>
      <c r="B1258" s="65">
        <v>44092</v>
      </c>
      <c r="C1258" s="10"/>
      <c r="D1258" s="10"/>
      <c r="E1258" s="36"/>
      <c r="F1258" s="36">
        <v>44375</v>
      </c>
      <c r="G1258" s="27" t="s">
        <v>114</v>
      </c>
      <c r="H1258" s="17" t="s">
        <v>841</v>
      </c>
      <c r="I1258" s="56">
        <v>560</v>
      </c>
      <c r="J1258" s="1"/>
      <c r="K1258" s="1"/>
      <c r="L1258" s="1"/>
    </row>
    <row r="1259" ht="31.75" spans="1:12">
      <c r="A1259" s="3"/>
      <c r="B1259" s="65">
        <v>44092</v>
      </c>
      <c r="C1259" s="10"/>
      <c r="D1259" s="10"/>
      <c r="E1259" s="36"/>
      <c r="F1259" s="36">
        <v>49590</v>
      </c>
      <c r="G1259" s="17" t="s">
        <v>12</v>
      </c>
      <c r="H1259" s="18" t="s">
        <v>842</v>
      </c>
      <c r="I1259" s="56">
        <v>558</v>
      </c>
      <c r="J1259" s="1"/>
      <c r="K1259" s="1"/>
      <c r="L1259" s="1"/>
    </row>
    <row r="1260" ht="13.4" spans="1:12">
      <c r="A1260" s="3"/>
      <c r="B1260" s="65">
        <v>44092</v>
      </c>
      <c r="C1260" s="10"/>
      <c r="D1260" s="10"/>
      <c r="E1260" s="36"/>
      <c r="F1260" s="36">
        <v>50961</v>
      </c>
      <c r="G1260" s="17" t="s">
        <v>146</v>
      </c>
      <c r="H1260" s="18" t="s">
        <v>293</v>
      </c>
      <c r="I1260" s="56">
        <v>559</v>
      </c>
      <c r="J1260" s="1"/>
      <c r="K1260" s="1"/>
      <c r="L1260" s="1"/>
    </row>
    <row r="1261" ht="21.4" spans="1:12">
      <c r="A1261" s="3"/>
      <c r="B1261" s="65">
        <v>44092</v>
      </c>
      <c r="C1261" s="10"/>
      <c r="D1261" s="10"/>
      <c r="E1261" s="36"/>
      <c r="F1261" s="36">
        <v>58713.6</v>
      </c>
      <c r="G1261" s="17" t="s">
        <v>175</v>
      </c>
      <c r="H1261" s="29" t="s">
        <v>843</v>
      </c>
      <c r="I1261" s="56">
        <v>561</v>
      </c>
      <c r="J1261" s="1"/>
      <c r="K1261" s="1"/>
      <c r="L1261" s="1"/>
    </row>
    <row r="1262" ht="42.1" spans="1:12">
      <c r="A1262" s="3"/>
      <c r="B1262" s="65">
        <v>44092</v>
      </c>
      <c r="C1262" s="10"/>
      <c r="D1262" s="10"/>
      <c r="E1262" s="36"/>
      <c r="F1262" s="36">
        <v>112000</v>
      </c>
      <c r="G1262" s="17" t="s">
        <v>12</v>
      </c>
      <c r="H1262" s="18" t="s">
        <v>844</v>
      </c>
      <c r="I1262" s="56">
        <v>556</v>
      </c>
      <c r="J1262" s="1"/>
      <c r="K1262" s="1"/>
      <c r="L1262" s="1"/>
    </row>
    <row r="1263" ht="31.75" spans="1:12">
      <c r="A1263" s="3"/>
      <c r="B1263" s="65">
        <v>44092</v>
      </c>
      <c r="C1263" s="10"/>
      <c r="D1263" s="10"/>
      <c r="E1263" s="36"/>
      <c r="F1263" s="36">
        <v>392690.4</v>
      </c>
      <c r="G1263" s="17" t="s">
        <v>12</v>
      </c>
      <c r="H1263" s="18" t="s">
        <v>845</v>
      </c>
      <c r="I1263" s="56">
        <v>555</v>
      </c>
      <c r="J1263" s="1"/>
      <c r="K1263" s="1"/>
      <c r="L1263" s="1"/>
    </row>
    <row r="1264" ht="46.5" customHeight="1" spans="1:12">
      <c r="A1264" s="3"/>
      <c r="B1264" s="65">
        <v>44092</v>
      </c>
      <c r="C1264" s="10"/>
      <c r="D1264" s="11"/>
      <c r="E1264" s="36"/>
      <c r="F1264" s="36">
        <v>15443634.91</v>
      </c>
      <c r="G1264" s="17" t="s">
        <v>846</v>
      </c>
      <c r="H1264" s="17" t="s">
        <v>847</v>
      </c>
      <c r="I1264" s="78">
        <v>16259137</v>
      </c>
      <c r="J1264" s="1"/>
      <c r="K1264" s="1"/>
      <c r="L1264" s="1"/>
    </row>
    <row r="1265" ht="13.4" spans="1:12">
      <c r="A1265" s="3"/>
      <c r="B1265" s="19"/>
      <c r="C1265" s="20"/>
      <c r="D1265" s="21" t="s">
        <v>103</v>
      </c>
      <c r="E1265" s="77">
        <f>SUM(E1257:E1264)</f>
        <v>0</v>
      </c>
      <c r="F1265" s="77">
        <f>SUM(F1257:F1264)</f>
        <v>16159374.91</v>
      </c>
      <c r="G1265" s="1"/>
      <c r="H1265" s="1"/>
      <c r="I1265" s="32"/>
      <c r="J1265" s="1"/>
      <c r="K1265" s="1"/>
      <c r="L1265" s="1"/>
    </row>
    <row r="1266" ht="13.4" spans="1:12">
      <c r="A1266" s="3"/>
      <c r="B1266" s="3"/>
      <c r="D1266" s="7" t="s">
        <v>104</v>
      </c>
      <c r="E1266" s="25">
        <f>E1255+E1265-F1265</f>
        <v>0</v>
      </c>
      <c r="F1266" s="1"/>
      <c r="G1266" s="1"/>
      <c r="H1266" s="1"/>
      <c r="I1266" s="1"/>
      <c r="J1266" s="1"/>
      <c r="K1266" s="1"/>
      <c r="L1266" s="1"/>
    </row>
    <row r="1267" ht="13.4" spans="1:12">
      <c r="A1267" s="3"/>
      <c r="B1267" s="3"/>
      <c r="D1267" s="7"/>
      <c r="E1267" s="38"/>
      <c r="F1267" s="1"/>
      <c r="G1267" s="1"/>
      <c r="H1267" s="1"/>
      <c r="I1267" s="1"/>
      <c r="J1267" s="1"/>
      <c r="K1267" s="1"/>
      <c r="L1267" s="1"/>
    </row>
    <row r="1268" ht="52.4" spans="1:12">
      <c r="A1268" s="3"/>
      <c r="B1268" s="65">
        <v>44093</v>
      </c>
      <c r="C1268" s="10" t="s">
        <v>848</v>
      </c>
      <c r="D1268" s="10" t="s">
        <v>849</v>
      </c>
      <c r="E1268" s="36">
        <v>15443634.91</v>
      </c>
      <c r="F1268" s="36"/>
      <c r="G1268" s="36"/>
      <c r="H1268" s="18"/>
      <c r="I1268" s="56">
        <v>49680</v>
      </c>
      <c r="J1268" s="1"/>
      <c r="K1268" s="1"/>
      <c r="L1268" s="1"/>
    </row>
    <row r="1269" ht="13.4" spans="1:12">
      <c r="A1269" s="3"/>
      <c r="B1269" s="19"/>
      <c r="C1269" s="20"/>
      <c r="D1269" s="21" t="s">
        <v>103</v>
      </c>
      <c r="E1269" s="77">
        <f>SUM(E1268:E1268)</f>
        <v>15443634.91</v>
      </c>
      <c r="F1269" s="77">
        <f>SUM(F1268:F1268)</f>
        <v>0</v>
      </c>
      <c r="G1269" s="1"/>
      <c r="H1269" s="1"/>
      <c r="I1269" s="32"/>
      <c r="J1269" s="1"/>
      <c r="K1269" s="1"/>
      <c r="L1269" s="1"/>
    </row>
    <row r="1270" ht="13.4" spans="1:12">
      <c r="A1270" s="3"/>
      <c r="B1270" s="3"/>
      <c r="D1270" s="7" t="s">
        <v>104</v>
      </c>
      <c r="E1270" s="25">
        <f>E1266+E1269-F1269</f>
        <v>15443634.91</v>
      </c>
      <c r="F1270" s="1"/>
      <c r="G1270" s="1"/>
      <c r="H1270" s="1"/>
      <c r="I1270" s="1"/>
      <c r="J1270" s="1"/>
      <c r="K1270" s="1"/>
      <c r="L1270" s="1"/>
    </row>
    <row r="1271" ht="13.4" spans="1:12">
      <c r="A1271" s="3"/>
      <c r="B1271" s="3"/>
      <c r="D1271" s="7"/>
      <c r="E1271" s="38"/>
      <c r="F1271" s="1"/>
      <c r="G1271" s="1"/>
      <c r="H1271" s="1"/>
      <c r="I1271" s="1"/>
      <c r="J1271" s="1"/>
      <c r="K1271" s="1"/>
      <c r="L1271" s="1"/>
    </row>
    <row r="1272" ht="31.75" spans="1:12">
      <c r="A1272" s="3"/>
      <c r="B1272" s="65">
        <v>44095</v>
      </c>
      <c r="C1272" s="10" t="s">
        <v>850</v>
      </c>
      <c r="D1272" s="17" t="s">
        <v>851</v>
      </c>
      <c r="E1272" s="36">
        <v>8055.74</v>
      </c>
      <c r="F1272" s="36"/>
      <c r="G1272" s="36"/>
      <c r="H1272" s="18"/>
      <c r="I1272" s="56">
        <v>45463</v>
      </c>
      <c r="J1272" s="1"/>
      <c r="K1272" s="1"/>
      <c r="L1272" s="1"/>
    </row>
    <row r="1273" ht="42.1" spans="1:12">
      <c r="A1273" s="3"/>
      <c r="B1273" s="65">
        <v>44095</v>
      </c>
      <c r="C1273" s="10"/>
      <c r="D1273" s="10"/>
      <c r="E1273" s="36"/>
      <c r="F1273" s="36">
        <v>27000</v>
      </c>
      <c r="G1273" s="17" t="s">
        <v>641</v>
      </c>
      <c r="H1273" s="17" t="s">
        <v>852</v>
      </c>
      <c r="I1273" s="56">
        <v>562</v>
      </c>
      <c r="J1273" s="1"/>
      <c r="K1273" s="1"/>
      <c r="L1273" s="1"/>
    </row>
    <row r="1274" ht="13.4" spans="1:12">
      <c r="A1274" s="3"/>
      <c r="B1274" s="19"/>
      <c r="C1274" s="20"/>
      <c r="D1274" s="21" t="s">
        <v>103</v>
      </c>
      <c r="E1274" s="77">
        <f>SUM(E1272:E1273)</f>
        <v>8055.74</v>
      </c>
      <c r="F1274" s="77">
        <f>SUM(F1272:F1273)</f>
        <v>27000</v>
      </c>
      <c r="G1274" s="1"/>
      <c r="H1274" s="1"/>
      <c r="I1274" s="32"/>
      <c r="J1274" s="1"/>
      <c r="K1274" s="1"/>
      <c r="L1274" s="1"/>
    </row>
    <row r="1275" ht="13.4" spans="1:12">
      <c r="A1275" s="3"/>
      <c r="B1275" s="3"/>
      <c r="D1275" s="7" t="s">
        <v>104</v>
      </c>
      <c r="E1275" s="25">
        <f>E1270+E1274-F1274</f>
        <v>15424690.65</v>
      </c>
      <c r="F1275" s="1"/>
      <c r="G1275" s="1"/>
      <c r="H1275" s="1"/>
      <c r="I1275" s="1"/>
      <c r="J1275" s="1"/>
      <c r="K1275" s="1"/>
      <c r="L1275" s="1"/>
    </row>
    <row r="1276" ht="13.4" spans="1:12">
      <c r="A1276" s="3"/>
      <c r="B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 ht="29.15" customHeight="1" spans="1:12">
      <c r="A1277" s="3"/>
      <c r="B1277" s="65">
        <v>44096</v>
      </c>
      <c r="C1277" s="10" t="s">
        <v>853</v>
      </c>
      <c r="D1277" s="17" t="s">
        <v>241</v>
      </c>
      <c r="E1277" s="36">
        <v>75000</v>
      </c>
      <c r="F1277" s="36"/>
      <c r="G1277" s="36"/>
      <c r="H1277" s="18"/>
      <c r="I1277" s="56">
        <v>50976</v>
      </c>
      <c r="J1277" s="1"/>
      <c r="K1277" s="1"/>
      <c r="L1277" s="1"/>
    </row>
    <row r="1278" ht="31.75" spans="1:12">
      <c r="A1278" s="3"/>
      <c r="B1278" s="65">
        <v>44096</v>
      </c>
      <c r="C1278" s="10" t="s">
        <v>854</v>
      </c>
      <c r="D1278" s="11" t="s">
        <v>163</v>
      </c>
      <c r="E1278" s="36">
        <v>456228.6</v>
      </c>
      <c r="F1278" s="36"/>
      <c r="G1278" s="27"/>
      <c r="H1278" s="17"/>
      <c r="I1278" s="56">
        <v>3614</v>
      </c>
      <c r="J1278" s="1"/>
      <c r="K1278" s="1"/>
      <c r="L1278" s="1"/>
    </row>
    <row r="1279" ht="42.1" spans="1:12">
      <c r="A1279" s="3"/>
      <c r="B1279" s="65">
        <v>44096</v>
      </c>
      <c r="C1279" s="10"/>
      <c r="D1279" s="10"/>
      <c r="E1279" s="36"/>
      <c r="F1279" s="36">
        <v>20000</v>
      </c>
      <c r="G1279" s="17" t="s">
        <v>542</v>
      </c>
      <c r="H1279" s="17" t="s">
        <v>855</v>
      </c>
      <c r="I1279" s="56">
        <v>568</v>
      </c>
      <c r="J1279" s="1"/>
      <c r="K1279" s="1"/>
      <c r="L1279" s="1"/>
    </row>
    <row r="1280" ht="42.1" spans="1:12">
      <c r="A1280" s="3"/>
      <c r="B1280" s="65">
        <v>44096</v>
      </c>
      <c r="C1280" s="10"/>
      <c r="D1280" s="10"/>
      <c r="E1280" s="36"/>
      <c r="F1280" s="36">
        <v>20000</v>
      </c>
      <c r="G1280" s="17" t="s">
        <v>116</v>
      </c>
      <c r="H1280" s="17" t="s">
        <v>855</v>
      </c>
      <c r="I1280" s="56">
        <v>569</v>
      </c>
      <c r="J1280" s="1"/>
      <c r="K1280" s="1"/>
      <c r="L1280" s="1"/>
    </row>
    <row r="1281" ht="31.75" spans="1:12">
      <c r="A1281" s="3"/>
      <c r="B1281" s="65">
        <v>44096</v>
      </c>
      <c r="C1281" s="10"/>
      <c r="D1281" s="10"/>
      <c r="E1281" s="36"/>
      <c r="F1281" s="36">
        <v>22856.48</v>
      </c>
      <c r="G1281" s="17" t="s">
        <v>158</v>
      </c>
      <c r="H1281" s="18" t="s">
        <v>856</v>
      </c>
      <c r="I1281" s="56">
        <v>567</v>
      </c>
      <c r="J1281" s="1"/>
      <c r="K1281" s="1"/>
      <c r="L1281" s="1"/>
    </row>
    <row r="1282" ht="13.4" spans="1:12">
      <c r="A1282" s="3"/>
      <c r="B1282" s="19"/>
      <c r="C1282" s="20"/>
      <c r="D1282" s="21" t="s">
        <v>103</v>
      </c>
      <c r="E1282" s="77">
        <f>SUM(E1277:E1281)</f>
        <v>531228.6</v>
      </c>
      <c r="F1282" s="77">
        <f>SUM(F1277:F1281)</f>
        <v>62856.48</v>
      </c>
      <c r="G1282" s="1"/>
      <c r="H1282" s="1"/>
      <c r="I1282" s="32"/>
      <c r="J1282" s="1"/>
      <c r="K1282" s="1"/>
      <c r="L1282" s="1"/>
    </row>
    <row r="1283" ht="13.4" spans="1:12">
      <c r="A1283" s="3"/>
      <c r="B1283" s="3"/>
      <c r="D1283" s="7" t="s">
        <v>104</v>
      </c>
      <c r="E1283" s="25">
        <f>E1275+E1282-F1282</f>
        <v>15893062.77</v>
      </c>
      <c r="F1283" s="1"/>
      <c r="G1283" s="1"/>
      <c r="H1283" s="1"/>
      <c r="I1283" s="1"/>
      <c r="J1283" s="1"/>
      <c r="K1283" s="1"/>
      <c r="L1283" s="1"/>
    </row>
    <row r="1284" ht="13.4" spans="1:12">
      <c r="A1284" s="3"/>
      <c r="B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 ht="31.75" spans="1:12">
      <c r="A1285" s="3"/>
      <c r="B1285" s="65">
        <v>44097</v>
      </c>
      <c r="C1285" s="10" t="s">
        <v>857</v>
      </c>
      <c r="D1285" s="17" t="s">
        <v>858</v>
      </c>
      <c r="E1285" s="36">
        <v>500000</v>
      </c>
      <c r="F1285" s="36"/>
      <c r="G1285" s="36"/>
      <c r="H1285" s="18"/>
      <c r="I1285" s="56">
        <v>55</v>
      </c>
      <c r="J1285" s="1"/>
      <c r="K1285" s="1"/>
      <c r="L1285" s="1"/>
    </row>
    <row r="1286" ht="13.4" spans="1:12">
      <c r="A1286" s="3"/>
      <c r="B1286" s="65">
        <v>44097</v>
      </c>
      <c r="C1286" s="10"/>
      <c r="D1286" s="11"/>
      <c r="E1286" s="36"/>
      <c r="F1286" s="36">
        <v>5970</v>
      </c>
      <c r="G1286" s="17" t="s">
        <v>203</v>
      </c>
      <c r="H1286" s="18" t="s">
        <v>574</v>
      </c>
      <c r="I1286" s="56">
        <v>565</v>
      </c>
      <c r="J1286" s="1"/>
      <c r="K1286" s="1"/>
      <c r="L1286" s="1"/>
    </row>
    <row r="1287" ht="21.4" spans="1:12">
      <c r="A1287" s="3"/>
      <c r="B1287" s="65">
        <v>44097</v>
      </c>
      <c r="C1287" s="10"/>
      <c r="D1287" s="11"/>
      <c r="E1287" s="36"/>
      <c r="F1287" s="36">
        <v>8809.01</v>
      </c>
      <c r="G1287" s="17" t="s">
        <v>130</v>
      </c>
      <c r="H1287" s="29" t="s">
        <v>131</v>
      </c>
      <c r="I1287" s="56">
        <v>563</v>
      </c>
      <c r="J1287" s="1"/>
      <c r="K1287" s="1"/>
      <c r="L1287" s="1"/>
    </row>
    <row r="1288" ht="21.4" spans="1:12">
      <c r="A1288" s="3"/>
      <c r="B1288" s="65">
        <v>44097</v>
      </c>
      <c r="C1288" s="10"/>
      <c r="D1288" s="10"/>
      <c r="E1288" s="36"/>
      <c r="F1288" s="36">
        <v>58283.59</v>
      </c>
      <c r="G1288" s="17" t="s">
        <v>130</v>
      </c>
      <c r="H1288" s="18" t="s">
        <v>859</v>
      </c>
      <c r="I1288" s="56">
        <v>564</v>
      </c>
      <c r="J1288" s="1"/>
      <c r="K1288" s="1"/>
      <c r="L1288" s="1"/>
    </row>
    <row r="1289" ht="31.75" spans="1:12">
      <c r="A1289" s="3"/>
      <c r="B1289" s="65">
        <v>44097</v>
      </c>
      <c r="C1289" s="10"/>
      <c r="D1289" s="10"/>
      <c r="E1289" s="36"/>
      <c r="F1289" s="36">
        <v>60000</v>
      </c>
      <c r="G1289" s="17" t="s">
        <v>151</v>
      </c>
      <c r="H1289" s="18" t="s">
        <v>860</v>
      </c>
      <c r="I1289" s="56">
        <v>566</v>
      </c>
      <c r="J1289" s="1"/>
      <c r="K1289" s="1"/>
      <c r="L1289" s="1"/>
    </row>
    <row r="1290" ht="21.4" spans="1:12">
      <c r="A1290" s="3"/>
      <c r="B1290" s="65">
        <v>44097</v>
      </c>
      <c r="C1290" s="10"/>
      <c r="D1290" s="10"/>
      <c r="E1290" s="36"/>
      <c r="F1290" s="36">
        <v>132900</v>
      </c>
      <c r="G1290" s="17" t="s">
        <v>146</v>
      </c>
      <c r="H1290" s="18" t="s">
        <v>861</v>
      </c>
      <c r="I1290" s="56">
        <v>570</v>
      </c>
      <c r="J1290" s="1"/>
      <c r="K1290" s="1"/>
      <c r="L1290" s="1"/>
    </row>
    <row r="1291" ht="13.4" spans="1:12">
      <c r="A1291" s="3"/>
      <c r="B1291" s="19"/>
      <c r="C1291" s="20"/>
      <c r="D1291" s="21" t="s">
        <v>103</v>
      </c>
      <c r="E1291" s="77">
        <f>SUM(E1285:E1290)</f>
        <v>500000</v>
      </c>
      <c r="F1291" s="77">
        <f>SUM(F1285:F1290)</f>
        <v>265962.6</v>
      </c>
      <c r="G1291" s="1"/>
      <c r="H1291" s="1"/>
      <c r="I1291" s="32"/>
      <c r="J1291" s="1"/>
      <c r="K1291" s="1"/>
      <c r="L1291" s="1"/>
    </row>
    <row r="1292" ht="13.4" spans="1:12">
      <c r="A1292" s="3"/>
      <c r="B1292" s="3"/>
      <c r="D1292" s="7" t="s">
        <v>104</v>
      </c>
      <c r="E1292" s="25">
        <f>E1283+E1291-F1291</f>
        <v>16127100.17</v>
      </c>
      <c r="F1292" s="1"/>
      <c r="G1292" s="1"/>
      <c r="H1292" s="1"/>
      <c r="I1292" s="1"/>
      <c r="J1292" s="1"/>
      <c r="K1292" s="1"/>
      <c r="L1292" s="1"/>
    </row>
    <row r="1293" ht="13.4" spans="1:12">
      <c r="A1293" s="3"/>
      <c r="B1293" s="3"/>
      <c r="D1293" s="7"/>
      <c r="E1293" s="38"/>
      <c r="F1293" s="1"/>
      <c r="G1293" s="1"/>
      <c r="H1293" s="1"/>
      <c r="I1293" s="1"/>
      <c r="J1293" s="1"/>
      <c r="K1293" s="1"/>
      <c r="L1293" s="1"/>
    </row>
    <row r="1294" ht="31.75" spans="1:12">
      <c r="A1294" s="3"/>
      <c r="B1294" s="65">
        <v>44098</v>
      </c>
      <c r="C1294" s="10" t="s">
        <v>862</v>
      </c>
      <c r="D1294" s="11" t="s">
        <v>129</v>
      </c>
      <c r="E1294" s="36">
        <v>200000</v>
      </c>
      <c r="F1294" s="36"/>
      <c r="G1294" s="36"/>
      <c r="H1294" s="18"/>
      <c r="I1294" s="56">
        <v>707</v>
      </c>
      <c r="J1294" s="1"/>
      <c r="K1294" s="1"/>
      <c r="L1294" s="1"/>
    </row>
    <row r="1295" ht="31.75" spans="1:12">
      <c r="A1295" s="3"/>
      <c r="B1295" s="65">
        <v>44098</v>
      </c>
      <c r="C1295" s="10" t="s">
        <v>863</v>
      </c>
      <c r="D1295" s="11" t="s">
        <v>129</v>
      </c>
      <c r="E1295" s="36">
        <v>400000</v>
      </c>
      <c r="F1295" s="36"/>
      <c r="G1295" s="17"/>
      <c r="H1295" s="18"/>
      <c r="I1295" s="56">
        <v>708</v>
      </c>
      <c r="J1295" s="1"/>
      <c r="K1295" s="1"/>
      <c r="L1295" s="1"/>
    </row>
    <row r="1296" ht="31.75" spans="1:12">
      <c r="A1296" s="3"/>
      <c r="B1296" s="65">
        <v>44098</v>
      </c>
      <c r="C1296" s="10" t="s">
        <v>864</v>
      </c>
      <c r="D1296" s="17" t="s">
        <v>865</v>
      </c>
      <c r="E1296" s="36">
        <v>700000</v>
      </c>
      <c r="F1296" s="36"/>
      <c r="G1296" s="17"/>
      <c r="H1296" s="29"/>
      <c r="I1296" s="56">
        <v>949</v>
      </c>
      <c r="J1296" s="1"/>
      <c r="K1296" s="1"/>
      <c r="L1296" s="1"/>
    </row>
    <row r="1297" ht="31.75" spans="1:12">
      <c r="A1297" s="3"/>
      <c r="B1297" s="65">
        <v>44098</v>
      </c>
      <c r="C1297" s="10" t="s">
        <v>866</v>
      </c>
      <c r="D1297" s="17" t="s">
        <v>867</v>
      </c>
      <c r="E1297" s="36">
        <v>1400000</v>
      </c>
      <c r="F1297" s="36"/>
      <c r="G1297" s="17"/>
      <c r="H1297" s="18"/>
      <c r="I1297" s="56">
        <v>2037</v>
      </c>
      <c r="J1297" s="1"/>
      <c r="K1297" s="1"/>
      <c r="L1297" s="1"/>
    </row>
    <row r="1298" ht="31.75" spans="1:12">
      <c r="A1298" s="3"/>
      <c r="B1298" s="65">
        <v>44098</v>
      </c>
      <c r="C1298" s="10"/>
      <c r="D1298" s="10"/>
      <c r="E1298" s="36"/>
      <c r="F1298" s="36">
        <v>17100</v>
      </c>
      <c r="G1298" s="17" t="s">
        <v>390</v>
      </c>
      <c r="H1298" s="18" t="s">
        <v>868</v>
      </c>
      <c r="I1298" s="56">
        <v>571</v>
      </c>
      <c r="J1298" s="1"/>
      <c r="K1298" s="1"/>
      <c r="L1298" s="1"/>
    </row>
    <row r="1299" ht="13.4" spans="1:12">
      <c r="A1299" s="3"/>
      <c r="B1299" s="19"/>
      <c r="C1299" s="20"/>
      <c r="D1299" s="21" t="s">
        <v>103</v>
      </c>
      <c r="E1299" s="77">
        <f>SUM(E1294:E1298)</f>
        <v>2700000</v>
      </c>
      <c r="F1299" s="77">
        <f>SUM(F1294:F1298)</f>
        <v>17100</v>
      </c>
      <c r="G1299" s="1"/>
      <c r="H1299" s="1"/>
      <c r="I1299" s="32"/>
      <c r="J1299" s="1"/>
      <c r="K1299" s="1"/>
      <c r="L1299" s="1"/>
    </row>
    <row r="1300" ht="13.4" spans="1:12">
      <c r="A1300" s="3"/>
      <c r="B1300" s="3"/>
      <c r="D1300" s="7" t="s">
        <v>104</v>
      </c>
      <c r="E1300" s="25">
        <f>E1292+E1299-F1299</f>
        <v>18810000.17</v>
      </c>
      <c r="F1300" s="1"/>
      <c r="G1300" s="1"/>
      <c r="H1300" s="1"/>
      <c r="I1300" s="1"/>
      <c r="J1300" s="1"/>
      <c r="K1300" s="1"/>
      <c r="L1300" s="1"/>
    </row>
    <row r="1301" ht="13.4" spans="1:12">
      <c r="A1301" s="3"/>
      <c r="B1301" s="3"/>
      <c r="D1301" s="7"/>
      <c r="E1301" s="38"/>
      <c r="F1301" s="1"/>
      <c r="G1301" s="1"/>
      <c r="H1301" s="1"/>
      <c r="I1301" s="1"/>
      <c r="J1301" s="1"/>
      <c r="K1301" s="1"/>
      <c r="L1301" s="1"/>
    </row>
    <row r="1302" ht="21.4" spans="1:12">
      <c r="A1302" s="3"/>
      <c r="B1302" s="65">
        <v>44099</v>
      </c>
      <c r="C1302" s="10"/>
      <c r="D1302" s="10"/>
      <c r="E1302" s="36"/>
      <c r="F1302" s="36">
        <v>6100</v>
      </c>
      <c r="G1302" s="73" t="s">
        <v>817</v>
      </c>
      <c r="H1302" s="18" t="s">
        <v>869</v>
      </c>
      <c r="I1302" s="56">
        <v>572</v>
      </c>
      <c r="J1302" s="1"/>
      <c r="K1302" s="1"/>
      <c r="L1302" s="1"/>
    </row>
    <row r="1303" ht="13.4" spans="1:12">
      <c r="A1303" s="3"/>
      <c r="B1303" s="19"/>
      <c r="C1303" s="20"/>
      <c r="D1303" s="21" t="s">
        <v>103</v>
      </c>
      <c r="E1303" s="77">
        <f>SUM(E1302:E1302)</f>
        <v>0</v>
      </c>
      <c r="F1303" s="77">
        <f>SUM(F1302:F1302)</f>
        <v>6100</v>
      </c>
      <c r="G1303" s="1"/>
      <c r="H1303" s="1"/>
      <c r="I1303" s="32"/>
      <c r="J1303" s="1"/>
      <c r="K1303" s="1"/>
      <c r="L1303" s="1"/>
    </row>
    <row r="1304" ht="13.4" spans="1:12">
      <c r="A1304" s="3"/>
      <c r="B1304" s="3"/>
      <c r="D1304" s="7" t="s">
        <v>104</v>
      </c>
      <c r="E1304" s="25">
        <f>E1300+E1303-F1303</f>
        <v>18803900.17</v>
      </c>
      <c r="F1304" s="1"/>
      <c r="G1304" s="1"/>
      <c r="H1304" s="1"/>
      <c r="I1304" s="1"/>
      <c r="J1304" s="1"/>
      <c r="K1304" s="1"/>
      <c r="L1304" s="1"/>
    </row>
    <row r="1305" ht="13.4" spans="1:12">
      <c r="A1305" s="3"/>
      <c r="B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 ht="31.75" spans="1:12">
      <c r="A1306" s="3"/>
      <c r="B1306" s="65">
        <v>44102</v>
      </c>
      <c r="C1306" s="10" t="s">
        <v>870</v>
      </c>
      <c r="D1306" s="11" t="s">
        <v>549</v>
      </c>
      <c r="E1306" s="36">
        <v>112000</v>
      </c>
      <c r="F1306" s="36"/>
      <c r="G1306" s="36"/>
      <c r="H1306" s="18"/>
      <c r="I1306" s="56">
        <v>122</v>
      </c>
      <c r="J1306" s="1"/>
      <c r="K1306" s="1"/>
      <c r="L1306" s="1"/>
    </row>
    <row r="1307" ht="42.1" spans="1:12">
      <c r="A1307" s="3"/>
      <c r="B1307" s="65">
        <v>44102</v>
      </c>
      <c r="C1307" s="10"/>
      <c r="D1307" s="10"/>
      <c r="E1307" s="36"/>
      <c r="F1307" s="36">
        <v>2243700</v>
      </c>
      <c r="G1307" s="17" t="s">
        <v>12</v>
      </c>
      <c r="H1307" s="18" t="s">
        <v>871</v>
      </c>
      <c r="I1307" s="56">
        <v>574</v>
      </c>
      <c r="J1307" s="1"/>
      <c r="K1307" s="1"/>
      <c r="L1307" s="1"/>
    </row>
    <row r="1308" ht="13.4" spans="1:12">
      <c r="A1308" s="3"/>
      <c r="B1308" s="19"/>
      <c r="C1308" s="20"/>
      <c r="D1308" s="21" t="s">
        <v>103</v>
      </c>
      <c r="E1308" s="77">
        <f>SUM(E1306:E1307)</f>
        <v>112000</v>
      </c>
      <c r="F1308" s="77">
        <f>SUM(F1306:F1307)</f>
        <v>2243700</v>
      </c>
      <c r="G1308" s="1"/>
      <c r="H1308" s="1"/>
      <c r="I1308" s="32"/>
      <c r="J1308" s="1"/>
      <c r="K1308" s="1"/>
      <c r="L1308" s="1"/>
    </row>
    <row r="1309" ht="13.4" spans="1:12">
      <c r="A1309" s="3"/>
      <c r="B1309" s="3"/>
      <c r="D1309" s="7" t="s">
        <v>104</v>
      </c>
      <c r="E1309" s="25">
        <f>E1304+E1308-F1308</f>
        <v>16672200.17</v>
      </c>
      <c r="F1309" s="1"/>
      <c r="G1309" s="1"/>
      <c r="H1309" s="1"/>
      <c r="I1309" s="1"/>
      <c r="J1309" s="1"/>
      <c r="K1309" s="1"/>
      <c r="L1309" s="1"/>
    </row>
    <row r="1310" ht="13.4" spans="1:12">
      <c r="A1310" s="3"/>
      <c r="B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 ht="31.75" spans="1:12">
      <c r="A1311" s="3"/>
      <c r="B1311" s="65">
        <v>44103</v>
      </c>
      <c r="C1311" s="10"/>
      <c r="D1311" s="17"/>
      <c r="E1311" s="36"/>
      <c r="F1311" s="36">
        <v>1400</v>
      </c>
      <c r="G1311" s="11" t="s">
        <v>231</v>
      </c>
      <c r="H1311" s="17" t="s">
        <v>872</v>
      </c>
      <c r="I1311" s="56">
        <v>573</v>
      </c>
      <c r="J1311" s="1"/>
      <c r="K1311" s="1"/>
      <c r="L1311" s="1"/>
    </row>
    <row r="1312" ht="42.1" spans="1:12">
      <c r="A1312" s="3"/>
      <c r="B1312" s="65">
        <v>44103</v>
      </c>
      <c r="C1312" s="10"/>
      <c r="D1312" s="11"/>
      <c r="E1312" s="36"/>
      <c r="F1312" s="36">
        <v>1895</v>
      </c>
      <c r="G1312" s="17" t="s">
        <v>319</v>
      </c>
      <c r="H1312" s="18" t="s">
        <v>734</v>
      </c>
      <c r="I1312" s="56">
        <v>577</v>
      </c>
      <c r="J1312" s="1"/>
      <c r="K1312" s="1"/>
      <c r="L1312" s="1"/>
    </row>
    <row r="1313" ht="41.25" customHeight="1" spans="1:12">
      <c r="A1313" s="3"/>
      <c r="B1313" s="65">
        <v>44103</v>
      </c>
      <c r="C1313" s="10"/>
      <c r="D1313" s="11"/>
      <c r="E1313" s="36"/>
      <c r="F1313" s="36">
        <v>24000</v>
      </c>
      <c r="G1313" s="17" t="s">
        <v>873</v>
      </c>
      <c r="H1313" s="29" t="s">
        <v>874</v>
      </c>
      <c r="I1313" s="56">
        <v>578</v>
      </c>
      <c r="J1313" s="1"/>
      <c r="K1313" s="1"/>
      <c r="L1313" s="1"/>
    </row>
    <row r="1314" ht="31.75" spans="1:12">
      <c r="A1314" s="3"/>
      <c r="B1314" s="65">
        <v>44103</v>
      </c>
      <c r="C1314" s="10"/>
      <c r="D1314" s="10"/>
      <c r="E1314" s="36"/>
      <c r="F1314" s="36">
        <v>66300</v>
      </c>
      <c r="G1314" s="36" t="s">
        <v>164</v>
      </c>
      <c r="H1314" s="18" t="s">
        <v>840</v>
      </c>
      <c r="I1314" s="56">
        <v>575</v>
      </c>
      <c r="J1314" s="1"/>
      <c r="K1314" s="1"/>
      <c r="L1314" s="1"/>
    </row>
    <row r="1315" ht="31.75" spans="1:12">
      <c r="A1315" s="3"/>
      <c r="B1315" s="65">
        <v>44103</v>
      </c>
      <c r="C1315" s="10"/>
      <c r="D1315" s="10"/>
      <c r="E1315" s="36"/>
      <c r="F1315" s="36">
        <v>268966</v>
      </c>
      <c r="G1315" s="17" t="s">
        <v>164</v>
      </c>
      <c r="H1315" s="18" t="s">
        <v>875</v>
      </c>
      <c r="I1315" s="56">
        <v>576</v>
      </c>
      <c r="J1315" s="1"/>
      <c r="K1315" s="1"/>
      <c r="L1315" s="1"/>
    </row>
    <row r="1316" ht="13.4" spans="1:12">
      <c r="A1316" s="3"/>
      <c r="B1316" s="65">
        <v>44103</v>
      </c>
      <c r="C1316" s="10"/>
      <c r="D1316" s="10"/>
      <c r="E1316" s="36"/>
      <c r="F1316" s="36">
        <v>1151200</v>
      </c>
      <c r="G1316" s="17" t="s">
        <v>158</v>
      </c>
      <c r="H1316" s="17" t="s">
        <v>876</v>
      </c>
      <c r="I1316" s="56">
        <v>579</v>
      </c>
      <c r="J1316" s="1"/>
      <c r="K1316" s="1"/>
      <c r="L1316" s="1"/>
    </row>
    <row r="1317" ht="13.4" spans="1:12">
      <c r="A1317" s="3"/>
      <c r="B1317" s="19"/>
      <c r="C1317" s="20"/>
      <c r="D1317" s="21" t="s">
        <v>103</v>
      </c>
      <c r="E1317" s="77">
        <f>SUM(E1311:E1316)</f>
        <v>0</v>
      </c>
      <c r="F1317" s="77">
        <f>SUM(F1311:F1316)</f>
        <v>1513761</v>
      </c>
      <c r="G1317" s="1"/>
      <c r="H1317" s="1"/>
      <c r="I1317" s="32"/>
      <c r="J1317" s="1"/>
      <c r="K1317" s="1"/>
      <c r="L1317" s="1"/>
    </row>
    <row r="1318" ht="13.4" spans="1:12">
      <c r="A1318" s="3"/>
      <c r="B1318" s="3"/>
      <c r="D1318" s="7" t="s">
        <v>104</v>
      </c>
      <c r="E1318" s="25">
        <f>E1309+E1317-F1317</f>
        <v>15158439.17</v>
      </c>
      <c r="F1318" s="1"/>
      <c r="G1318" s="1"/>
      <c r="H1318" s="1"/>
      <c r="I1318" s="1"/>
      <c r="J1318" s="1"/>
      <c r="K1318" s="1"/>
      <c r="L1318" s="1"/>
    </row>
    <row r="1319" ht="13.4" spans="1:12">
      <c r="A1319" s="3"/>
      <c r="B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 ht="21.4" spans="1:12">
      <c r="A1320" s="3"/>
      <c r="B1320" s="65">
        <v>44104</v>
      </c>
      <c r="C1320" s="10"/>
      <c r="D1320" s="17"/>
      <c r="E1320" s="36"/>
      <c r="F1320" s="36">
        <v>15000</v>
      </c>
      <c r="G1320" s="17" t="s">
        <v>767</v>
      </c>
      <c r="H1320" s="18" t="s">
        <v>768</v>
      </c>
      <c r="I1320" s="56">
        <v>587</v>
      </c>
      <c r="J1320" s="1"/>
      <c r="K1320" s="1"/>
      <c r="L1320" s="1"/>
    </row>
    <row r="1321" ht="31.75" spans="1:12">
      <c r="A1321" s="3"/>
      <c r="B1321" s="65">
        <v>44104</v>
      </c>
      <c r="C1321" s="10"/>
      <c r="D1321" s="11"/>
      <c r="E1321" s="36"/>
      <c r="F1321" s="36">
        <v>22414</v>
      </c>
      <c r="G1321" s="36" t="s">
        <v>164</v>
      </c>
      <c r="H1321" s="18" t="s">
        <v>778</v>
      </c>
      <c r="I1321" s="56">
        <v>586</v>
      </c>
      <c r="J1321" s="1"/>
      <c r="K1321" s="1"/>
      <c r="L1321" s="1"/>
    </row>
    <row r="1322" ht="42.1" spans="1:12">
      <c r="A1322" s="3"/>
      <c r="B1322" s="65">
        <v>44104</v>
      </c>
      <c r="C1322" s="10"/>
      <c r="D1322" s="11"/>
      <c r="E1322" s="36"/>
      <c r="F1322" s="36">
        <v>26000</v>
      </c>
      <c r="G1322" s="17" t="s">
        <v>641</v>
      </c>
      <c r="H1322" s="17" t="s">
        <v>877</v>
      </c>
      <c r="I1322" s="56">
        <v>588</v>
      </c>
      <c r="J1322" s="1"/>
      <c r="K1322" s="1"/>
      <c r="L1322" s="1"/>
    </row>
    <row r="1323" ht="31.75" spans="1:12">
      <c r="A1323" s="3"/>
      <c r="B1323" s="65">
        <v>44104</v>
      </c>
      <c r="C1323" s="10"/>
      <c r="D1323" s="10"/>
      <c r="E1323" s="36"/>
      <c r="F1323" s="36">
        <v>29885</v>
      </c>
      <c r="G1323" s="36" t="s">
        <v>164</v>
      </c>
      <c r="H1323" s="18" t="s">
        <v>878</v>
      </c>
      <c r="I1323" s="56">
        <v>581</v>
      </c>
      <c r="J1323" s="1"/>
      <c r="K1323" s="1"/>
      <c r="L1323" s="1"/>
    </row>
    <row r="1324" ht="31.75" spans="1:12">
      <c r="A1324" s="3"/>
      <c r="B1324" s="65">
        <v>44104</v>
      </c>
      <c r="C1324" s="10"/>
      <c r="D1324" s="10"/>
      <c r="E1324" s="36"/>
      <c r="F1324" s="36">
        <v>32874</v>
      </c>
      <c r="G1324" s="36" t="s">
        <v>164</v>
      </c>
      <c r="H1324" s="18" t="s">
        <v>879</v>
      </c>
      <c r="I1324" s="56">
        <v>582</v>
      </c>
      <c r="J1324" s="1"/>
      <c r="K1324" s="1"/>
      <c r="L1324" s="1"/>
    </row>
    <row r="1325" ht="31.75" spans="1:12">
      <c r="A1325" s="3"/>
      <c r="B1325" s="65">
        <v>44104</v>
      </c>
      <c r="C1325" s="10"/>
      <c r="D1325" s="10"/>
      <c r="E1325" s="36"/>
      <c r="F1325" s="36">
        <v>38851</v>
      </c>
      <c r="G1325" s="36" t="s">
        <v>164</v>
      </c>
      <c r="H1325" s="18" t="s">
        <v>880</v>
      </c>
      <c r="I1325" s="56">
        <v>583</v>
      </c>
      <c r="J1325" s="1"/>
      <c r="K1325" s="1"/>
      <c r="L1325" s="1"/>
    </row>
    <row r="1326" ht="31.75" spans="1:12">
      <c r="A1326" s="3"/>
      <c r="B1326" s="65">
        <v>44104</v>
      </c>
      <c r="C1326" s="10"/>
      <c r="D1326" s="10"/>
      <c r="E1326" s="36"/>
      <c r="F1326" s="36">
        <v>38851</v>
      </c>
      <c r="G1326" s="36" t="s">
        <v>164</v>
      </c>
      <c r="H1326" s="18" t="s">
        <v>881</v>
      </c>
      <c r="I1326" s="56">
        <v>584</v>
      </c>
      <c r="J1326" s="1"/>
      <c r="K1326" s="1"/>
      <c r="L1326" s="1"/>
    </row>
    <row r="1327" ht="31.75" spans="1:12">
      <c r="A1327" s="3"/>
      <c r="B1327" s="65">
        <v>44104</v>
      </c>
      <c r="C1327" s="10"/>
      <c r="D1327" s="10"/>
      <c r="E1327" s="36"/>
      <c r="F1327" s="36">
        <v>150000</v>
      </c>
      <c r="G1327" s="17" t="s">
        <v>12</v>
      </c>
      <c r="H1327" s="18" t="s">
        <v>780</v>
      </c>
      <c r="I1327" s="56">
        <v>585</v>
      </c>
      <c r="J1327" s="1"/>
      <c r="K1327" s="1"/>
      <c r="L1327" s="1"/>
    </row>
    <row r="1328" ht="42.1" spans="1:12">
      <c r="A1328" s="3"/>
      <c r="B1328" s="65">
        <v>44104</v>
      </c>
      <c r="C1328" s="10"/>
      <c r="D1328" s="10"/>
      <c r="E1328" s="36"/>
      <c r="F1328" s="36">
        <v>940000</v>
      </c>
      <c r="G1328" s="17" t="s">
        <v>12</v>
      </c>
      <c r="H1328" s="18" t="s">
        <v>882</v>
      </c>
      <c r="I1328" s="56">
        <v>580</v>
      </c>
      <c r="J1328" s="1"/>
      <c r="K1328" s="1"/>
      <c r="L1328" s="1"/>
    </row>
    <row r="1329" ht="13.4" spans="1:12">
      <c r="A1329" s="3"/>
      <c r="B1329" s="19"/>
      <c r="C1329" s="20"/>
      <c r="D1329" s="21" t="s">
        <v>103</v>
      </c>
      <c r="E1329" s="77">
        <f>SUM(E1320:E1328)</f>
        <v>0</v>
      </c>
      <c r="F1329" s="77">
        <f>SUM(F1320:F1328)</f>
        <v>1293875</v>
      </c>
      <c r="G1329" s="1"/>
      <c r="H1329" s="1"/>
      <c r="I1329" s="32"/>
      <c r="J1329" s="1"/>
      <c r="K1329" s="1"/>
      <c r="L1329" s="1"/>
    </row>
    <row r="1330" ht="19.75" customHeight="1" spans="1:12">
      <c r="A1330" s="3"/>
      <c r="B1330" s="3"/>
      <c r="D1330" s="7" t="s">
        <v>104</v>
      </c>
      <c r="E1330" s="25">
        <f>E1318+E1329-F1329</f>
        <v>13864564.17</v>
      </c>
      <c r="F1330" s="1"/>
      <c r="G1330" s="1"/>
      <c r="H1330" s="1"/>
      <c r="I1330" s="1"/>
      <c r="J1330" s="1"/>
      <c r="K1330" s="1"/>
      <c r="L1330" s="1"/>
    </row>
    <row r="1331" ht="13.4" spans="1:12">
      <c r="A1331" s="3"/>
      <c r="B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 ht="31.75" spans="1:12">
      <c r="A1332" s="3"/>
      <c r="B1332" s="65">
        <v>44105</v>
      </c>
      <c r="C1332" s="10" t="s">
        <v>883</v>
      </c>
      <c r="D1332" s="11" t="s">
        <v>215</v>
      </c>
      <c r="E1332" s="36">
        <v>255000</v>
      </c>
      <c r="F1332" s="36"/>
      <c r="G1332" s="17"/>
      <c r="H1332" s="18"/>
      <c r="I1332" s="56">
        <v>2860</v>
      </c>
      <c r="J1332" s="1"/>
      <c r="K1332" s="1"/>
      <c r="L1332" s="1"/>
    </row>
    <row r="1333" ht="31.75" spans="1:12">
      <c r="A1333" s="3"/>
      <c r="B1333" s="65">
        <v>44105</v>
      </c>
      <c r="C1333" s="10" t="s">
        <v>884</v>
      </c>
      <c r="D1333" s="11" t="s">
        <v>215</v>
      </c>
      <c r="E1333" s="36">
        <v>255000</v>
      </c>
      <c r="F1333" s="36"/>
      <c r="G1333" s="17"/>
      <c r="H1333" s="17"/>
      <c r="I1333" s="56">
        <v>2861</v>
      </c>
      <c r="J1333" s="1"/>
      <c r="K1333" s="1"/>
      <c r="L1333" s="1"/>
    </row>
    <row r="1334" ht="31.75" spans="1:12">
      <c r="A1334" s="3"/>
      <c r="B1334" s="65">
        <v>44105</v>
      </c>
      <c r="C1334" s="10" t="s">
        <v>885</v>
      </c>
      <c r="D1334" s="11" t="s">
        <v>549</v>
      </c>
      <c r="E1334" s="36">
        <v>304500</v>
      </c>
      <c r="F1334" s="36"/>
      <c r="G1334" s="36"/>
      <c r="H1334" s="18"/>
      <c r="I1334" s="56">
        <v>123</v>
      </c>
      <c r="J1334" s="1"/>
      <c r="K1334" s="1"/>
      <c r="L1334" s="1"/>
    </row>
    <row r="1335" ht="31.75" spans="1:12">
      <c r="A1335" s="3"/>
      <c r="B1335" s="65">
        <v>44105</v>
      </c>
      <c r="C1335" s="10" t="s">
        <v>886</v>
      </c>
      <c r="D1335" s="17" t="s">
        <v>865</v>
      </c>
      <c r="E1335" s="36">
        <v>5250000</v>
      </c>
      <c r="F1335" s="36"/>
      <c r="G1335" s="36"/>
      <c r="H1335" s="18"/>
      <c r="I1335" s="56">
        <v>982</v>
      </c>
      <c r="J1335" s="1"/>
      <c r="K1335" s="1"/>
      <c r="L1335" s="1"/>
    </row>
    <row r="1336" ht="21.4" spans="1:12">
      <c r="A1336" s="3"/>
      <c r="B1336" s="65">
        <v>44105</v>
      </c>
      <c r="C1336" s="10"/>
      <c r="D1336" s="10"/>
      <c r="E1336" s="36"/>
      <c r="F1336" s="36">
        <v>1900</v>
      </c>
      <c r="G1336" s="17" t="s">
        <v>12</v>
      </c>
      <c r="H1336" s="17" t="s">
        <v>887</v>
      </c>
      <c r="I1336" s="56">
        <v>98879</v>
      </c>
      <c r="J1336" s="1"/>
      <c r="K1336" s="1"/>
      <c r="L1336" s="1"/>
    </row>
    <row r="1337" ht="31.75" spans="1:12">
      <c r="A1337" s="3"/>
      <c r="B1337" s="65">
        <v>44105</v>
      </c>
      <c r="C1337" s="10"/>
      <c r="D1337" s="10"/>
      <c r="E1337" s="36"/>
      <c r="F1337" s="36">
        <v>304500</v>
      </c>
      <c r="G1337" s="17" t="s">
        <v>12</v>
      </c>
      <c r="H1337" s="18" t="s">
        <v>888</v>
      </c>
      <c r="I1337" s="56">
        <v>589</v>
      </c>
      <c r="J1337" s="1"/>
      <c r="K1337" s="1"/>
      <c r="L1337" s="1"/>
    </row>
    <row r="1338" ht="13.4" spans="1:12">
      <c r="A1338" s="3"/>
      <c r="B1338" s="19"/>
      <c r="C1338" s="20"/>
      <c r="D1338" s="21" t="s">
        <v>103</v>
      </c>
      <c r="E1338" s="77">
        <f>SUM(E1332:E1337)</f>
        <v>6064500</v>
      </c>
      <c r="F1338" s="77">
        <f>SUM(F1332:F1337)</f>
        <v>306400</v>
      </c>
      <c r="G1338" s="1"/>
      <c r="H1338" s="1"/>
      <c r="I1338" s="32"/>
      <c r="J1338" s="1"/>
      <c r="K1338" s="1"/>
      <c r="L1338" s="1"/>
    </row>
    <row r="1339" ht="13.4" spans="1:12">
      <c r="A1339" s="3"/>
      <c r="B1339" s="3"/>
      <c r="D1339" s="7" t="s">
        <v>104</v>
      </c>
      <c r="E1339" s="25">
        <f>E1330+E1338-F1338</f>
        <v>19622664.17</v>
      </c>
      <c r="F1339" s="1"/>
      <c r="G1339" s="1"/>
      <c r="H1339" s="1"/>
      <c r="I1339" s="1"/>
      <c r="J1339" s="1"/>
      <c r="K1339" s="1"/>
      <c r="L1339" s="1"/>
    </row>
    <row r="1340" ht="13.4" spans="1:12">
      <c r="A1340" s="3"/>
      <c r="B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 ht="31.75" spans="1:12">
      <c r="A1341" s="3"/>
      <c r="B1341" s="65">
        <v>44106</v>
      </c>
      <c r="C1341" s="10" t="s">
        <v>889</v>
      </c>
      <c r="D1341" s="11" t="s">
        <v>890</v>
      </c>
      <c r="E1341" s="36">
        <v>585000</v>
      </c>
      <c r="F1341" s="36"/>
      <c r="G1341" s="17"/>
      <c r="H1341" s="18"/>
      <c r="I1341" s="56">
        <v>24</v>
      </c>
      <c r="J1341" s="1"/>
      <c r="K1341" s="1"/>
      <c r="L1341" s="1"/>
    </row>
    <row r="1342" ht="21.4" spans="1:12">
      <c r="A1342" s="3"/>
      <c r="B1342" s="65">
        <v>44106</v>
      </c>
      <c r="C1342" s="10"/>
      <c r="D1342" s="11"/>
      <c r="E1342" s="36"/>
      <c r="F1342" s="36">
        <v>589.38</v>
      </c>
      <c r="G1342" s="27" t="s">
        <v>107</v>
      </c>
      <c r="H1342" s="18" t="s">
        <v>891</v>
      </c>
      <c r="I1342" s="56">
        <v>591</v>
      </c>
      <c r="J1342" s="1"/>
      <c r="K1342" s="1"/>
      <c r="L1342" s="1"/>
    </row>
    <row r="1343" ht="31.75" spans="1:12">
      <c r="A1343" s="3"/>
      <c r="B1343" s="65">
        <v>44106</v>
      </c>
      <c r="C1343" s="10"/>
      <c r="D1343" s="11"/>
      <c r="E1343" s="36"/>
      <c r="F1343" s="36">
        <v>1489</v>
      </c>
      <c r="G1343" s="27" t="s">
        <v>107</v>
      </c>
      <c r="H1343" s="17" t="s">
        <v>892</v>
      </c>
      <c r="I1343" s="56">
        <v>592</v>
      </c>
      <c r="J1343" s="1"/>
      <c r="K1343" s="1"/>
      <c r="L1343" s="1"/>
    </row>
    <row r="1344" ht="31.75" spans="1:12">
      <c r="A1344" s="3"/>
      <c r="B1344" s="65">
        <v>44106</v>
      </c>
      <c r="C1344" s="10"/>
      <c r="D1344" s="17"/>
      <c r="E1344" s="36"/>
      <c r="F1344" s="36">
        <v>39690</v>
      </c>
      <c r="G1344" s="11" t="s">
        <v>118</v>
      </c>
      <c r="H1344" s="17" t="s">
        <v>893</v>
      </c>
      <c r="I1344" s="56">
        <v>593</v>
      </c>
      <c r="J1344" s="1"/>
      <c r="K1344" s="1"/>
      <c r="L1344" s="1"/>
    </row>
    <row r="1345" ht="42.1" spans="1:12">
      <c r="A1345" s="3"/>
      <c r="B1345" s="65">
        <v>44106</v>
      </c>
      <c r="C1345" s="10"/>
      <c r="D1345" s="17"/>
      <c r="E1345" s="36"/>
      <c r="F1345" s="36">
        <v>50400</v>
      </c>
      <c r="G1345" s="11" t="s">
        <v>231</v>
      </c>
      <c r="H1345" s="17" t="s">
        <v>894</v>
      </c>
      <c r="I1345" s="56">
        <v>590</v>
      </c>
      <c r="J1345" s="1"/>
      <c r="K1345" s="1"/>
      <c r="L1345" s="1"/>
    </row>
    <row r="1346" ht="21.4" spans="1:12">
      <c r="A1346" s="3"/>
      <c r="B1346" s="65">
        <v>44106</v>
      </c>
      <c r="C1346" s="10"/>
      <c r="D1346" s="10"/>
      <c r="E1346" s="36"/>
      <c r="F1346" s="36">
        <v>58713.6</v>
      </c>
      <c r="G1346" s="17" t="s">
        <v>175</v>
      </c>
      <c r="H1346" s="29" t="s">
        <v>895</v>
      </c>
      <c r="I1346" s="56">
        <v>594</v>
      </c>
      <c r="J1346" s="1"/>
      <c r="K1346" s="1"/>
      <c r="L1346" s="1"/>
    </row>
    <row r="1347" ht="13.4" spans="1:12">
      <c r="A1347" s="3"/>
      <c r="B1347" s="19"/>
      <c r="C1347" s="20"/>
      <c r="D1347" s="21" t="s">
        <v>103</v>
      </c>
      <c r="E1347" s="77">
        <f>SUM(E1341:E1346)</f>
        <v>585000</v>
      </c>
      <c r="F1347" s="77">
        <f>SUM(F1341:F1346)</f>
        <v>150881.98</v>
      </c>
      <c r="G1347" s="1"/>
      <c r="H1347" s="1"/>
      <c r="I1347" s="32"/>
      <c r="J1347" s="1"/>
      <c r="K1347" s="1"/>
      <c r="L1347" s="1"/>
    </row>
    <row r="1348" ht="13.4" spans="1:12">
      <c r="A1348" s="3"/>
      <c r="B1348" s="3"/>
      <c r="D1348" s="7" t="s">
        <v>104</v>
      </c>
      <c r="E1348" s="25">
        <f>E1339+E1347-F1347</f>
        <v>20056782.19</v>
      </c>
      <c r="F1348" s="1"/>
      <c r="G1348" s="1"/>
      <c r="H1348" s="1"/>
      <c r="I1348" s="1"/>
      <c r="J1348" s="1"/>
      <c r="K1348" s="1"/>
      <c r="L1348" s="1"/>
    </row>
    <row r="1349" ht="13.4" spans="1:12">
      <c r="A1349" s="3"/>
      <c r="B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 ht="31.75" spans="1:12">
      <c r="A1350" s="3"/>
      <c r="B1350" s="65">
        <v>44109</v>
      </c>
      <c r="C1350" s="10" t="s">
        <v>896</v>
      </c>
      <c r="D1350" s="17" t="s">
        <v>679</v>
      </c>
      <c r="E1350" s="36">
        <v>780915</v>
      </c>
      <c r="F1350" s="36"/>
      <c r="G1350" s="17"/>
      <c r="H1350" s="18"/>
      <c r="I1350" s="56">
        <v>64</v>
      </c>
      <c r="J1350" s="1"/>
      <c r="K1350" s="1"/>
      <c r="L1350" s="1"/>
    </row>
    <row r="1351" ht="33" customHeight="1" spans="1:12">
      <c r="A1351" s="3"/>
      <c r="B1351" s="65">
        <v>44109</v>
      </c>
      <c r="C1351" s="10"/>
      <c r="D1351" s="11"/>
      <c r="E1351" s="36"/>
      <c r="F1351" s="36">
        <v>1911.85</v>
      </c>
      <c r="G1351" s="36" t="s">
        <v>164</v>
      </c>
      <c r="H1351" s="37" t="s">
        <v>897</v>
      </c>
      <c r="I1351" s="56">
        <v>601</v>
      </c>
      <c r="J1351" s="1"/>
      <c r="K1351" s="1"/>
      <c r="L1351" s="1"/>
    </row>
    <row r="1352" ht="25.9" customHeight="1" spans="1:12">
      <c r="A1352" s="3"/>
      <c r="B1352" s="65">
        <v>44109</v>
      </c>
      <c r="C1352" s="10"/>
      <c r="D1352" s="11"/>
      <c r="E1352" s="36"/>
      <c r="F1352" s="36">
        <v>2450</v>
      </c>
      <c r="G1352" s="27" t="s">
        <v>898</v>
      </c>
      <c r="H1352" s="17" t="s">
        <v>899</v>
      </c>
      <c r="I1352" s="56">
        <v>604</v>
      </c>
      <c r="J1352" s="1"/>
      <c r="K1352" s="1"/>
      <c r="L1352" s="1"/>
    </row>
    <row r="1353" ht="13.4" spans="1:12">
      <c r="A1353" s="3"/>
      <c r="B1353" s="65">
        <v>44109</v>
      </c>
      <c r="C1353" s="10"/>
      <c r="D1353" s="17"/>
      <c r="E1353" s="36"/>
      <c r="F1353" s="36">
        <v>8195</v>
      </c>
      <c r="G1353" s="17" t="s">
        <v>203</v>
      </c>
      <c r="H1353" s="18" t="s">
        <v>574</v>
      </c>
      <c r="I1353" s="56">
        <v>603</v>
      </c>
      <c r="J1353" s="1"/>
      <c r="K1353" s="1"/>
      <c r="L1353" s="1"/>
    </row>
    <row r="1354" ht="42.1" spans="1:12">
      <c r="A1354" s="3"/>
      <c r="B1354" s="65">
        <v>44109</v>
      </c>
      <c r="C1354" s="10"/>
      <c r="D1354" s="17"/>
      <c r="E1354" s="36"/>
      <c r="F1354" s="36">
        <v>27721.85</v>
      </c>
      <c r="G1354" s="36" t="s">
        <v>164</v>
      </c>
      <c r="H1354" s="37" t="s">
        <v>900</v>
      </c>
      <c r="I1354" s="56">
        <v>600</v>
      </c>
      <c r="J1354" s="1"/>
      <c r="K1354" s="1"/>
      <c r="L1354" s="1"/>
    </row>
    <row r="1355" ht="52.4" spans="1:12">
      <c r="A1355" s="3"/>
      <c r="B1355" s="65">
        <v>44109</v>
      </c>
      <c r="C1355" s="10"/>
      <c r="D1355" s="17"/>
      <c r="E1355" s="36"/>
      <c r="F1355" s="36">
        <v>28000</v>
      </c>
      <c r="G1355" s="17" t="s">
        <v>116</v>
      </c>
      <c r="H1355" s="17" t="s">
        <v>901</v>
      </c>
      <c r="I1355" s="56">
        <v>605</v>
      </c>
      <c r="J1355" s="1"/>
      <c r="K1355" s="1"/>
      <c r="L1355" s="1"/>
    </row>
    <row r="1356" ht="21.4" spans="1:12">
      <c r="A1356" s="3"/>
      <c r="B1356" s="65">
        <v>44109</v>
      </c>
      <c r="C1356" s="10"/>
      <c r="D1356" s="17"/>
      <c r="E1356" s="36"/>
      <c r="F1356" s="36">
        <v>28388.03</v>
      </c>
      <c r="G1356" s="17" t="s">
        <v>130</v>
      </c>
      <c r="H1356" s="18" t="s">
        <v>902</v>
      </c>
      <c r="I1356" s="56">
        <v>602</v>
      </c>
      <c r="J1356" s="1"/>
      <c r="K1356" s="1"/>
      <c r="L1356" s="1"/>
    </row>
    <row r="1357" ht="31.75" spans="1:12">
      <c r="A1357" s="3"/>
      <c r="B1357" s="65">
        <v>44109</v>
      </c>
      <c r="C1357" s="10"/>
      <c r="D1357" s="17"/>
      <c r="E1357" s="36"/>
      <c r="F1357" s="36">
        <v>48752.07</v>
      </c>
      <c r="G1357" s="36" t="s">
        <v>164</v>
      </c>
      <c r="H1357" s="18" t="s">
        <v>903</v>
      </c>
      <c r="I1357" s="56">
        <v>599</v>
      </c>
      <c r="J1357" s="1"/>
      <c r="K1357" s="1"/>
      <c r="L1357" s="1"/>
    </row>
    <row r="1358" ht="52.4" spans="1:12">
      <c r="A1358" s="3"/>
      <c r="B1358" s="65">
        <v>44109</v>
      </c>
      <c r="C1358" s="10"/>
      <c r="D1358" s="17"/>
      <c r="E1358" s="36"/>
      <c r="F1358" s="36">
        <v>60000</v>
      </c>
      <c r="G1358" s="17" t="s">
        <v>838</v>
      </c>
      <c r="H1358" s="17" t="s">
        <v>904</v>
      </c>
      <c r="I1358" s="56">
        <v>606</v>
      </c>
      <c r="J1358" s="1"/>
      <c r="K1358" s="1"/>
      <c r="L1358" s="1"/>
    </row>
    <row r="1359" ht="21.4" spans="1:12">
      <c r="A1359" s="3"/>
      <c r="B1359" s="65">
        <v>44109</v>
      </c>
      <c r="C1359" s="10"/>
      <c r="D1359" s="17"/>
      <c r="E1359" s="36"/>
      <c r="F1359" s="36">
        <v>118491</v>
      </c>
      <c r="G1359" s="36" t="s">
        <v>164</v>
      </c>
      <c r="H1359" s="18" t="s">
        <v>823</v>
      </c>
      <c r="I1359" s="56">
        <v>597</v>
      </c>
      <c r="J1359" s="1"/>
      <c r="K1359" s="1"/>
      <c r="L1359" s="1"/>
    </row>
    <row r="1360" ht="31.75" spans="1:12">
      <c r="A1360" s="3"/>
      <c r="B1360" s="65">
        <v>44109</v>
      </c>
      <c r="C1360" s="10"/>
      <c r="D1360" s="17"/>
      <c r="E1360" s="36"/>
      <c r="F1360" s="36">
        <v>132235</v>
      </c>
      <c r="G1360" s="17" t="s">
        <v>12</v>
      </c>
      <c r="H1360" s="29" t="s">
        <v>905</v>
      </c>
      <c r="I1360" s="56">
        <v>595</v>
      </c>
      <c r="J1360" s="1"/>
      <c r="K1360" s="1"/>
      <c r="L1360" s="1"/>
    </row>
    <row r="1361" ht="31.75" spans="1:12">
      <c r="A1361" s="3"/>
      <c r="B1361" s="65">
        <v>44109</v>
      </c>
      <c r="C1361" s="10"/>
      <c r="D1361" s="17"/>
      <c r="E1361" s="36"/>
      <c r="F1361" s="36">
        <v>210303.24</v>
      </c>
      <c r="G1361" s="68" t="s">
        <v>164</v>
      </c>
      <c r="H1361" s="35" t="s">
        <v>906</v>
      </c>
      <c r="I1361" s="56">
        <v>598</v>
      </c>
      <c r="J1361" s="1"/>
      <c r="K1361" s="1"/>
      <c r="L1361" s="1"/>
    </row>
    <row r="1362" ht="21.4" spans="1:12">
      <c r="A1362" s="3"/>
      <c r="B1362" s="65">
        <v>44109</v>
      </c>
      <c r="C1362" s="10"/>
      <c r="D1362" s="17"/>
      <c r="E1362" s="36"/>
      <c r="F1362" s="79">
        <v>400262.14</v>
      </c>
      <c r="G1362" s="17" t="s">
        <v>12</v>
      </c>
      <c r="H1362" s="36" t="s">
        <v>907</v>
      </c>
      <c r="I1362" s="56">
        <v>596</v>
      </c>
      <c r="J1362" s="1"/>
      <c r="K1362" s="1"/>
      <c r="L1362" s="1"/>
    </row>
    <row r="1363" ht="13.4" spans="1:12">
      <c r="A1363" s="3"/>
      <c r="B1363" s="19"/>
      <c r="C1363" s="20"/>
      <c r="D1363" s="21" t="s">
        <v>103</v>
      </c>
      <c r="E1363" s="77">
        <f>SUM(E1350:E1362)</f>
        <v>780915</v>
      </c>
      <c r="F1363" s="77">
        <f>SUM(F1350:F1362)</f>
        <v>1066710.18</v>
      </c>
      <c r="G1363" s="24"/>
      <c r="H1363" s="69"/>
      <c r="I1363" s="32"/>
      <c r="J1363" s="1"/>
      <c r="K1363" s="1"/>
      <c r="L1363" s="1"/>
    </row>
    <row r="1364" ht="13.4" spans="1:12">
      <c r="A1364" s="3"/>
      <c r="B1364" s="3"/>
      <c r="D1364" s="7" t="s">
        <v>104</v>
      </c>
      <c r="E1364" s="25">
        <f>E1348+E1363-F1363</f>
        <v>19770987.01</v>
      </c>
      <c r="F1364" s="1"/>
      <c r="G1364" s="1"/>
      <c r="H1364" s="1"/>
      <c r="I1364" s="1"/>
      <c r="J1364" s="1"/>
      <c r="K1364" s="1"/>
      <c r="L1364" s="1"/>
    </row>
    <row r="1365" ht="13.4" spans="1:12">
      <c r="A1365" s="3"/>
      <c r="B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 ht="31.75" spans="1:12">
      <c r="A1366" s="3"/>
      <c r="B1366" s="65">
        <v>44110</v>
      </c>
      <c r="C1366" s="10" t="s">
        <v>908</v>
      </c>
      <c r="D1366" s="10" t="s">
        <v>335</v>
      </c>
      <c r="E1366" s="36">
        <v>36000</v>
      </c>
      <c r="F1366" s="36"/>
      <c r="G1366" s="17"/>
      <c r="H1366" s="18"/>
      <c r="I1366" s="56">
        <v>12</v>
      </c>
      <c r="J1366" s="1"/>
      <c r="K1366" s="1"/>
      <c r="L1366" s="1"/>
    </row>
    <row r="1367" ht="31.75" spans="1:12">
      <c r="A1367" s="3"/>
      <c r="B1367" s="65">
        <v>44110</v>
      </c>
      <c r="C1367" s="10"/>
      <c r="D1367" s="11"/>
      <c r="E1367" s="36"/>
      <c r="F1367" s="36">
        <v>63459</v>
      </c>
      <c r="G1367" s="17" t="s">
        <v>12</v>
      </c>
      <c r="H1367" s="18" t="s">
        <v>909</v>
      </c>
      <c r="I1367" s="56">
        <v>607</v>
      </c>
      <c r="J1367" s="1"/>
      <c r="K1367" s="1"/>
      <c r="L1367" s="1"/>
    </row>
    <row r="1368" ht="13.4" spans="1:12">
      <c r="A1368" s="3"/>
      <c r="B1368" s="19"/>
      <c r="C1368" s="20"/>
      <c r="D1368" s="21" t="s">
        <v>103</v>
      </c>
      <c r="E1368" s="77">
        <f>SUM(E1366:E1367)</f>
        <v>36000</v>
      </c>
      <c r="F1368" s="77">
        <f>SUM(F1366:F1367)</f>
        <v>63459</v>
      </c>
      <c r="G1368" s="1"/>
      <c r="H1368" s="1"/>
      <c r="I1368" s="32"/>
      <c r="J1368" s="1"/>
      <c r="K1368" s="1"/>
      <c r="L1368" s="1"/>
    </row>
    <row r="1369" ht="13.4" spans="1:12">
      <c r="A1369" s="3"/>
      <c r="B1369" s="3"/>
      <c r="D1369" s="7" t="s">
        <v>104</v>
      </c>
      <c r="E1369" s="25">
        <f>E1364+E1368-F1368</f>
        <v>19743528.01</v>
      </c>
      <c r="F1369" s="1"/>
      <c r="G1369" s="1"/>
      <c r="H1369" s="1"/>
      <c r="I1369" s="1"/>
      <c r="J1369" s="1"/>
      <c r="K1369" s="1"/>
      <c r="L1369" s="1"/>
    </row>
    <row r="1370" ht="13.4" spans="1:12">
      <c r="A1370" s="3"/>
      <c r="B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 ht="31.75" spans="1:12">
      <c r="A1371" s="3"/>
      <c r="B1371" s="65">
        <v>44111</v>
      </c>
      <c r="C1371" s="10" t="s">
        <v>910</v>
      </c>
      <c r="D1371" s="11" t="s">
        <v>549</v>
      </c>
      <c r="E1371" s="36">
        <v>171295</v>
      </c>
      <c r="F1371" s="36"/>
      <c r="G1371" s="17"/>
      <c r="H1371" s="18"/>
      <c r="I1371" s="56">
        <v>133</v>
      </c>
      <c r="J1371" s="1"/>
      <c r="K1371" s="1"/>
      <c r="L1371" s="1"/>
    </row>
    <row r="1372" ht="21" customHeight="1" spans="1:12">
      <c r="A1372" s="3"/>
      <c r="B1372" s="65">
        <v>44111</v>
      </c>
      <c r="C1372" s="10" t="s">
        <v>911</v>
      </c>
      <c r="D1372" s="11" t="s">
        <v>912</v>
      </c>
      <c r="E1372" s="36">
        <v>3500000</v>
      </c>
      <c r="F1372" s="36"/>
      <c r="G1372" s="27"/>
      <c r="H1372" s="18"/>
      <c r="I1372" s="56">
        <v>1856</v>
      </c>
      <c r="J1372" s="1"/>
      <c r="K1372" s="1"/>
      <c r="L1372" s="1"/>
    </row>
    <row r="1373" ht="21.4" spans="1:12">
      <c r="A1373" s="3"/>
      <c r="B1373" s="65">
        <v>44111</v>
      </c>
      <c r="C1373" s="10"/>
      <c r="D1373" s="11"/>
      <c r="E1373" s="36"/>
      <c r="F1373" s="36">
        <v>3000</v>
      </c>
      <c r="G1373" s="11" t="s">
        <v>101</v>
      </c>
      <c r="H1373" s="17" t="s">
        <v>913</v>
      </c>
      <c r="I1373" s="56">
        <v>609</v>
      </c>
      <c r="J1373" s="1"/>
      <c r="K1373" s="1"/>
      <c r="L1373" s="1"/>
    </row>
    <row r="1374" ht="31.75" spans="1:12">
      <c r="A1374" s="3"/>
      <c r="B1374" s="65">
        <v>44111</v>
      </c>
      <c r="C1374" s="10"/>
      <c r="D1374" s="17"/>
      <c r="E1374" s="36"/>
      <c r="F1374" s="36">
        <v>9482</v>
      </c>
      <c r="G1374" s="36" t="s">
        <v>164</v>
      </c>
      <c r="H1374" s="18" t="s">
        <v>914</v>
      </c>
      <c r="I1374" s="56">
        <v>608</v>
      </c>
      <c r="J1374" s="1"/>
      <c r="K1374" s="1"/>
      <c r="L1374" s="1"/>
    </row>
    <row r="1375" ht="20.25" customHeight="1" spans="1:12">
      <c r="A1375" s="3"/>
      <c r="B1375" s="65">
        <v>44111</v>
      </c>
      <c r="C1375" s="10"/>
      <c r="D1375" s="17"/>
      <c r="E1375" s="36"/>
      <c r="F1375" s="36">
        <v>99600</v>
      </c>
      <c r="G1375" s="17" t="s">
        <v>137</v>
      </c>
      <c r="H1375" s="17" t="s">
        <v>915</v>
      </c>
      <c r="I1375" s="56">
        <v>610</v>
      </c>
      <c r="J1375" s="1"/>
      <c r="K1375" s="1"/>
      <c r="L1375" s="1"/>
    </row>
    <row r="1376" ht="23.15" customHeight="1" spans="1:12">
      <c r="A1376" s="3"/>
      <c r="B1376" s="19"/>
      <c r="C1376" s="20"/>
      <c r="D1376" s="21" t="s">
        <v>103</v>
      </c>
      <c r="E1376" s="77">
        <f>SUM(E1371:E1375)</f>
        <v>3671295</v>
      </c>
      <c r="F1376" s="77">
        <f>SUM(F1371:F1375)</f>
        <v>112082</v>
      </c>
      <c r="G1376" s="1"/>
      <c r="H1376" s="1"/>
      <c r="I1376" s="32"/>
      <c r="J1376" s="1"/>
      <c r="K1376" s="1"/>
      <c r="L1376" s="1"/>
    </row>
    <row r="1377" ht="13.4" spans="1:12">
      <c r="A1377" s="3"/>
      <c r="B1377" s="3"/>
      <c r="D1377" s="7" t="s">
        <v>104</v>
      </c>
      <c r="E1377" s="25">
        <f>E1369+E1376-F1376</f>
        <v>23302741.01</v>
      </c>
      <c r="F1377" s="1"/>
      <c r="G1377" s="1"/>
      <c r="H1377" s="1"/>
      <c r="I1377" s="1"/>
      <c r="J1377" s="1"/>
      <c r="K1377" s="1"/>
      <c r="L1377" s="1"/>
    </row>
    <row r="1378" ht="17.5" customHeight="1" spans="1:12">
      <c r="A1378" s="3"/>
      <c r="B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 ht="31.75" spans="1:12">
      <c r="A1379" s="3"/>
      <c r="B1379" s="65">
        <v>44112</v>
      </c>
      <c r="C1379" s="10"/>
      <c r="D1379" s="10"/>
      <c r="E1379" s="36"/>
      <c r="F1379" s="36">
        <v>3000</v>
      </c>
      <c r="G1379" s="17" t="s">
        <v>916</v>
      </c>
      <c r="H1379" s="18" t="s">
        <v>917</v>
      </c>
      <c r="I1379" s="56">
        <v>611</v>
      </c>
      <c r="J1379" s="1"/>
      <c r="K1379" s="1"/>
      <c r="L1379" s="1"/>
    </row>
    <row r="1380" ht="24.65" customHeight="1" spans="1:12">
      <c r="A1380" s="3"/>
      <c r="B1380" s="65">
        <v>44112</v>
      </c>
      <c r="C1380" s="10"/>
      <c r="D1380" s="11"/>
      <c r="E1380" s="36"/>
      <c r="F1380" s="36">
        <v>34850</v>
      </c>
      <c r="G1380" s="33" t="s">
        <v>173</v>
      </c>
      <c r="H1380" s="34" t="s">
        <v>918</v>
      </c>
      <c r="I1380" s="56">
        <v>612</v>
      </c>
      <c r="J1380" s="1"/>
      <c r="K1380" s="1"/>
      <c r="L1380" s="1"/>
    </row>
    <row r="1381" ht="13.4" spans="1:12">
      <c r="A1381" s="3"/>
      <c r="B1381" s="19"/>
      <c r="C1381" s="20"/>
      <c r="D1381" s="21" t="s">
        <v>103</v>
      </c>
      <c r="E1381" s="77">
        <f>SUM(E1379:E1380)</f>
        <v>0</v>
      </c>
      <c r="F1381" s="77">
        <f>SUM(F1379:F1380)</f>
        <v>37850</v>
      </c>
      <c r="G1381" s="1"/>
      <c r="H1381" s="1"/>
      <c r="I1381" s="32"/>
      <c r="J1381" s="1"/>
      <c r="K1381" s="1"/>
      <c r="L1381" s="1"/>
    </row>
    <row r="1382" ht="13.4" spans="1:12">
      <c r="A1382" s="3"/>
      <c r="B1382" s="3"/>
      <c r="D1382" s="7" t="s">
        <v>104</v>
      </c>
      <c r="E1382" s="25">
        <f>E1377+E1381-F1381</f>
        <v>23264891.01</v>
      </c>
      <c r="F1382" s="1"/>
      <c r="G1382" s="1"/>
      <c r="H1382" s="1"/>
      <c r="I1382" s="1"/>
      <c r="J1382" s="1"/>
      <c r="K1382" s="1"/>
      <c r="L1382" s="1"/>
    </row>
    <row r="1383" ht="21.75" customHeight="1" spans="1:12">
      <c r="A1383" s="3"/>
      <c r="B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 ht="25.9" customHeight="1" spans="1:12">
      <c r="A1384" s="3"/>
      <c r="B1384" s="65">
        <v>44113</v>
      </c>
      <c r="C1384" s="10"/>
      <c r="D1384" s="10"/>
      <c r="E1384" s="36"/>
      <c r="F1384" s="36">
        <v>6950</v>
      </c>
      <c r="G1384" s="17" t="s">
        <v>919</v>
      </c>
      <c r="H1384" s="18" t="s">
        <v>920</v>
      </c>
      <c r="I1384" s="56">
        <v>614</v>
      </c>
      <c r="J1384" s="1"/>
      <c r="K1384" s="1"/>
      <c r="L1384" s="1"/>
    </row>
    <row r="1385" ht="21.75" customHeight="1" spans="1:12">
      <c r="A1385" s="3"/>
      <c r="B1385" s="65">
        <v>44113</v>
      </c>
      <c r="C1385" s="10"/>
      <c r="D1385" s="10"/>
      <c r="E1385" s="36"/>
      <c r="F1385" s="36">
        <v>11900</v>
      </c>
      <c r="G1385" s="17" t="s">
        <v>168</v>
      </c>
      <c r="H1385" s="18" t="s">
        <v>921</v>
      </c>
      <c r="I1385" s="56">
        <v>613</v>
      </c>
      <c r="J1385" s="1"/>
      <c r="K1385" s="1"/>
      <c r="L1385" s="1"/>
    </row>
    <row r="1386" ht="24.65" customHeight="1" spans="1:12">
      <c r="A1386" s="3"/>
      <c r="B1386" s="65">
        <v>44113</v>
      </c>
      <c r="C1386" s="10"/>
      <c r="D1386" s="11"/>
      <c r="E1386" s="36"/>
      <c r="F1386" s="36">
        <v>57000</v>
      </c>
      <c r="G1386" s="33" t="s">
        <v>116</v>
      </c>
      <c r="H1386" s="34" t="s">
        <v>922</v>
      </c>
      <c r="I1386" s="56">
        <v>615</v>
      </c>
      <c r="J1386" s="1"/>
      <c r="K1386" s="1"/>
      <c r="L1386" s="1"/>
    </row>
    <row r="1387" ht="13.4" spans="1:12">
      <c r="A1387" s="3"/>
      <c r="B1387" s="19"/>
      <c r="C1387" s="20"/>
      <c r="D1387" s="21" t="s">
        <v>103</v>
      </c>
      <c r="E1387" s="77">
        <f>SUM(E1384:E1386)</f>
        <v>0</v>
      </c>
      <c r="F1387" s="77">
        <f>SUM(F1384:F1386)</f>
        <v>75850</v>
      </c>
      <c r="G1387" s="1"/>
      <c r="H1387" s="1"/>
      <c r="I1387" s="32"/>
      <c r="J1387" s="1"/>
      <c r="K1387" s="1"/>
      <c r="L1387" s="1"/>
    </row>
    <row r="1388" ht="13.4" spans="1:12">
      <c r="A1388" s="3"/>
      <c r="B1388" s="3"/>
      <c r="D1388" s="7" t="s">
        <v>104</v>
      </c>
      <c r="E1388" s="25">
        <f>E1382+E1387-F1387</f>
        <v>23189041.01</v>
      </c>
      <c r="F1388" s="1"/>
      <c r="G1388" s="1"/>
      <c r="H1388" s="1"/>
      <c r="I1388" s="1"/>
      <c r="J1388" s="1"/>
      <c r="K1388" s="1"/>
      <c r="L1388" s="1"/>
    </row>
    <row r="1389" ht="13.4" spans="1:12">
      <c r="A1389" s="3"/>
      <c r="B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 ht="42.1" spans="1:12">
      <c r="A1390" s="3"/>
      <c r="B1390" s="65">
        <v>44116</v>
      </c>
      <c r="C1390" s="10" t="s">
        <v>923</v>
      </c>
      <c r="D1390" s="17" t="s">
        <v>427</v>
      </c>
      <c r="E1390" s="36">
        <v>236638</v>
      </c>
      <c r="F1390" s="36"/>
      <c r="G1390" s="17"/>
      <c r="H1390" s="18"/>
      <c r="I1390" s="56">
        <v>753873</v>
      </c>
      <c r="J1390" s="1"/>
      <c r="K1390" s="1"/>
      <c r="L1390" s="1"/>
    </row>
    <row r="1391" ht="31.75" spans="1:12">
      <c r="A1391" s="3"/>
      <c r="B1391" s="65">
        <v>44116</v>
      </c>
      <c r="C1391" s="10" t="s">
        <v>924</v>
      </c>
      <c r="D1391" s="17" t="s">
        <v>427</v>
      </c>
      <c r="E1391" s="36">
        <v>252653.15</v>
      </c>
      <c r="F1391" s="36"/>
      <c r="G1391" s="17"/>
      <c r="H1391" s="18"/>
      <c r="I1391" s="56">
        <v>753929</v>
      </c>
      <c r="J1391" s="1"/>
      <c r="K1391" s="1"/>
      <c r="L1391" s="1"/>
    </row>
    <row r="1392" ht="31.75" spans="1:12">
      <c r="A1392" s="3"/>
      <c r="B1392" s="65">
        <v>44116</v>
      </c>
      <c r="C1392" s="10" t="s">
        <v>925</v>
      </c>
      <c r="D1392" s="17" t="s">
        <v>269</v>
      </c>
      <c r="E1392" s="36">
        <v>300000</v>
      </c>
      <c r="F1392" s="36"/>
      <c r="G1392" s="17"/>
      <c r="H1392" s="18"/>
      <c r="I1392" s="56">
        <v>642901</v>
      </c>
      <c r="J1392" s="1"/>
      <c r="K1392" s="1"/>
      <c r="L1392" s="1"/>
    </row>
    <row r="1393" ht="31.75" spans="1:12">
      <c r="A1393" s="3"/>
      <c r="B1393" s="65">
        <v>44116</v>
      </c>
      <c r="C1393" s="10" t="s">
        <v>926</v>
      </c>
      <c r="D1393" s="17" t="s">
        <v>427</v>
      </c>
      <c r="E1393" s="36">
        <v>1127839.82</v>
      </c>
      <c r="F1393" s="36"/>
      <c r="G1393" s="17"/>
      <c r="H1393" s="18"/>
      <c r="I1393" s="56">
        <v>753928</v>
      </c>
      <c r="J1393" s="1"/>
      <c r="K1393" s="1"/>
      <c r="L1393" s="1"/>
    </row>
    <row r="1394" ht="42.1" spans="1:12">
      <c r="A1394" s="3"/>
      <c r="B1394" s="65">
        <v>44116</v>
      </c>
      <c r="C1394" s="10"/>
      <c r="D1394" s="10"/>
      <c r="E1394" s="36"/>
      <c r="F1394" s="36">
        <v>18000</v>
      </c>
      <c r="G1394" s="17" t="s">
        <v>348</v>
      </c>
      <c r="H1394" s="17" t="s">
        <v>927</v>
      </c>
      <c r="I1394" s="56">
        <v>616</v>
      </c>
      <c r="J1394" s="1"/>
      <c r="K1394" s="1"/>
      <c r="L1394" s="1"/>
    </row>
    <row r="1395" ht="42.1" spans="1:12">
      <c r="A1395" s="3"/>
      <c r="B1395" s="65">
        <v>44116</v>
      </c>
      <c r="C1395" s="10"/>
      <c r="D1395" s="10"/>
      <c r="E1395" s="36"/>
      <c r="F1395" s="36">
        <v>18000</v>
      </c>
      <c r="G1395" s="17" t="s">
        <v>928</v>
      </c>
      <c r="H1395" s="17" t="s">
        <v>927</v>
      </c>
      <c r="I1395" s="56">
        <v>617</v>
      </c>
      <c r="J1395" s="1"/>
      <c r="K1395" s="1"/>
      <c r="L1395" s="1"/>
    </row>
    <row r="1396" ht="31.75" spans="1:12">
      <c r="A1396" s="3"/>
      <c r="B1396" s="65">
        <v>44116</v>
      </c>
      <c r="C1396" s="10"/>
      <c r="D1396" s="11"/>
      <c r="E1396" s="36"/>
      <c r="F1396" s="36">
        <v>4328555</v>
      </c>
      <c r="G1396" s="33" t="s">
        <v>12</v>
      </c>
      <c r="H1396" s="34" t="s">
        <v>929</v>
      </c>
      <c r="I1396" s="56">
        <v>618</v>
      </c>
      <c r="J1396" s="1"/>
      <c r="K1396" s="1"/>
      <c r="L1396" s="1"/>
    </row>
    <row r="1397" ht="13.4" spans="1:12">
      <c r="A1397" s="3"/>
      <c r="B1397" s="19"/>
      <c r="C1397" s="20"/>
      <c r="D1397" s="21" t="s">
        <v>103</v>
      </c>
      <c r="E1397" s="77">
        <f>SUM(E1390:E1396)</f>
        <v>1917130.97</v>
      </c>
      <c r="F1397" s="77">
        <f>SUM(F1390:F1396)</f>
        <v>4364555</v>
      </c>
      <c r="G1397" s="1"/>
      <c r="H1397" s="1"/>
      <c r="I1397" s="32"/>
      <c r="J1397" s="1"/>
      <c r="K1397" s="1"/>
      <c r="L1397" s="1"/>
    </row>
    <row r="1398" ht="13.4" spans="1:12">
      <c r="A1398" s="3"/>
      <c r="B1398" s="3"/>
      <c r="D1398" s="7" t="s">
        <v>104</v>
      </c>
      <c r="E1398" s="25">
        <f>E1388+E1397-F1397</f>
        <v>20741616.98</v>
      </c>
      <c r="F1398" s="1"/>
      <c r="G1398" s="1"/>
      <c r="H1398" s="1"/>
      <c r="I1398" s="1"/>
      <c r="J1398" s="1"/>
      <c r="K1398" s="1"/>
      <c r="L1398" s="1"/>
    </row>
    <row r="1399" ht="13.4" spans="1:12">
      <c r="A1399" s="3"/>
      <c r="B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 ht="42.1" spans="1:12">
      <c r="A1400" s="3"/>
      <c r="B1400" s="65">
        <v>44117</v>
      </c>
      <c r="C1400" s="10" t="s">
        <v>930</v>
      </c>
      <c r="D1400" s="17" t="s">
        <v>851</v>
      </c>
      <c r="E1400" s="36">
        <v>13774.32</v>
      </c>
      <c r="F1400" s="36"/>
      <c r="G1400" s="17"/>
      <c r="H1400" s="18"/>
      <c r="I1400" s="56">
        <v>66183</v>
      </c>
      <c r="J1400" s="1"/>
      <c r="K1400" s="1"/>
      <c r="L1400" s="1"/>
    </row>
    <row r="1401" ht="42.1" spans="1:12">
      <c r="A1401" s="3"/>
      <c r="B1401" s="65">
        <v>44117</v>
      </c>
      <c r="C1401" s="10"/>
      <c r="D1401" s="10"/>
      <c r="E1401" s="36"/>
      <c r="F1401" s="36">
        <v>8335</v>
      </c>
      <c r="G1401" s="27" t="s">
        <v>114</v>
      </c>
      <c r="H1401" s="17" t="s">
        <v>931</v>
      </c>
      <c r="I1401" s="56">
        <v>620</v>
      </c>
      <c r="J1401" s="1"/>
      <c r="K1401" s="1"/>
      <c r="L1401" s="1"/>
    </row>
    <row r="1402" ht="31.75" spans="1:12">
      <c r="A1402" s="3"/>
      <c r="B1402" s="65">
        <v>44117</v>
      </c>
      <c r="C1402" s="10"/>
      <c r="D1402" s="11"/>
      <c r="E1402" s="36"/>
      <c r="F1402" s="36">
        <v>646796</v>
      </c>
      <c r="G1402" s="17" t="s">
        <v>164</v>
      </c>
      <c r="H1402" s="18" t="s">
        <v>932</v>
      </c>
      <c r="I1402" s="56">
        <v>619</v>
      </c>
      <c r="J1402" s="1"/>
      <c r="K1402" s="1"/>
      <c r="L1402" s="1"/>
    </row>
    <row r="1403" ht="13.4" spans="1:12">
      <c r="A1403" s="3"/>
      <c r="B1403" s="19"/>
      <c r="C1403" s="20"/>
      <c r="D1403" s="21" t="s">
        <v>103</v>
      </c>
      <c r="E1403" s="77">
        <f>SUM(E1400:E1402)</f>
        <v>13774.32</v>
      </c>
      <c r="F1403" s="77">
        <f>SUM(F1400:F1402)</f>
        <v>655131</v>
      </c>
      <c r="G1403" s="1"/>
      <c r="H1403" s="1"/>
      <c r="I1403" s="32"/>
      <c r="J1403" s="1"/>
      <c r="K1403" s="1"/>
      <c r="L1403" s="1"/>
    </row>
    <row r="1404" ht="13.4" spans="1:12">
      <c r="A1404" s="3"/>
      <c r="B1404" s="3"/>
      <c r="D1404" s="7" t="s">
        <v>104</v>
      </c>
      <c r="E1404" s="25">
        <f>E1398+E1403-F1403</f>
        <v>20100260.3</v>
      </c>
      <c r="F1404" s="1"/>
      <c r="G1404" s="1"/>
      <c r="H1404" s="1"/>
      <c r="I1404" s="1"/>
      <c r="J1404" s="1"/>
      <c r="K1404" s="1"/>
      <c r="L1404" s="1"/>
    </row>
    <row r="1405" ht="13.4" spans="1:12">
      <c r="A1405" s="3"/>
      <c r="B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 ht="42.1" spans="1:12">
      <c r="A1406" s="3"/>
      <c r="B1406" s="65">
        <v>44118</v>
      </c>
      <c r="C1406" s="10"/>
      <c r="D1406" s="17"/>
      <c r="E1406" s="36"/>
      <c r="F1406" s="36">
        <v>10000</v>
      </c>
      <c r="G1406" s="17" t="s">
        <v>205</v>
      </c>
      <c r="H1406" s="17" t="s">
        <v>933</v>
      </c>
      <c r="I1406" s="56">
        <v>621</v>
      </c>
      <c r="J1406" s="1"/>
      <c r="K1406" s="1"/>
      <c r="L1406" s="1"/>
    </row>
    <row r="1407" ht="13.4" spans="1:12">
      <c r="A1407" s="3"/>
      <c r="B1407" s="19"/>
      <c r="C1407" s="20"/>
      <c r="D1407" s="21" t="s">
        <v>103</v>
      </c>
      <c r="E1407" s="77">
        <f>SUM(E1406:E1406)</f>
        <v>0</v>
      </c>
      <c r="F1407" s="77">
        <f>SUM(F1406:F1406)</f>
        <v>10000</v>
      </c>
      <c r="G1407" s="1"/>
      <c r="H1407" s="1"/>
      <c r="I1407" s="32"/>
      <c r="J1407" s="1"/>
      <c r="K1407" s="1"/>
      <c r="L1407" s="1"/>
    </row>
    <row r="1408" ht="13.4" spans="1:12">
      <c r="A1408" s="3"/>
      <c r="B1408" s="3"/>
      <c r="D1408" s="7" t="s">
        <v>104</v>
      </c>
      <c r="E1408" s="25">
        <f>E1404+E1407-F1407</f>
        <v>20090260.3</v>
      </c>
      <c r="F1408" s="1"/>
      <c r="G1408" s="1"/>
      <c r="H1408" s="1"/>
      <c r="I1408" s="1"/>
      <c r="J1408" s="1"/>
      <c r="K1408" s="1"/>
      <c r="L1408" s="1"/>
    </row>
    <row r="1409" ht="13.4" spans="1:12">
      <c r="A1409" s="3"/>
      <c r="B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 ht="31.75" spans="1:12">
      <c r="A1410" s="3"/>
      <c r="B1410" s="65">
        <v>44119</v>
      </c>
      <c r="C1410" s="10" t="s">
        <v>934</v>
      </c>
      <c r="D1410" s="11" t="s">
        <v>215</v>
      </c>
      <c r="E1410" s="36">
        <v>123571.37</v>
      </c>
      <c r="F1410" s="36"/>
      <c r="G1410" s="17"/>
      <c r="H1410" s="18"/>
      <c r="I1410" s="56">
        <v>3014</v>
      </c>
      <c r="J1410" s="1"/>
      <c r="K1410" s="1"/>
      <c r="L1410" s="1"/>
    </row>
    <row r="1411" ht="21.4" spans="1:12">
      <c r="A1411" s="3"/>
      <c r="B1411" s="65">
        <v>44119</v>
      </c>
      <c r="C1411" s="10"/>
      <c r="D1411" s="10"/>
      <c r="E1411" s="36"/>
      <c r="F1411" s="36">
        <v>3822</v>
      </c>
      <c r="G1411" s="36" t="s">
        <v>164</v>
      </c>
      <c r="H1411" s="18" t="s">
        <v>935</v>
      </c>
      <c r="I1411" s="56">
        <v>623</v>
      </c>
      <c r="J1411" s="1"/>
      <c r="K1411" s="1"/>
      <c r="L1411" s="1"/>
    </row>
    <row r="1412" ht="21.4" spans="1:12">
      <c r="A1412" s="3"/>
      <c r="B1412" s="65">
        <v>44119</v>
      </c>
      <c r="C1412" s="10"/>
      <c r="D1412" s="11"/>
      <c r="E1412" s="36"/>
      <c r="F1412" s="36">
        <v>25577.72</v>
      </c>
      <c r="G1412" s="17" t="s">
        <v>12</v>
      </c>
      <c r="H1412" s="17" t="s">
        <v>936</v>
      </c>
      <c r="I1412" s="56">
        <v>622</v>
      </c>
      <c r="J1412" s="1"/>
      <c r="K1412" s="1"/>
      <c r="L1412" s="1"/>
    </row>
    <row r="1413" ht="13.4" spans="1:12">
      <c r="A1413" s="3"/>
      <c r="B1413" s="19"/>
      <c r="C1413" s="20"/>
      <c r="D1413" s="21" t="s">
        <v>103</v>
      </c>
      <c r="E1413" s="77">
        <f>SUM(E1410:E1412)</f>
        <v>123571.37</v>
      </c>
      <c r="F1413" s="77">
        <f>SUM(F1410:F1412)</f>
        <v>29399.72</v>
      </c>
      <c r="G1413" s="1"/>
      <c r="H1413" s="1"/>
      <c r="I1413" s="32"/>
      <c r="J1413" s="1"/>
      <c r="K1413" s="1"/>
      <c r="L1413" s="1"/>
    </row>
    <row r="1414" ht="13.4" spans="1:12">
      <c r="A1414" s="3"/>
      <c r="B1414" s="3"/>
      <c r="D1414" s="7" t="s">
        <v>104</v>
      </c>
      <c r="E1414" s="25">
        <f>E1408+E1413-F1413</f>
        <v>20184431.95</v>
      </c>
      <c r="F1414" s="1"/>
      <c r="G1414" s="1"/>
      <c r="H1414" s="1"/>
      <c r="I1414" s="1"/>
      <c r="J1414" s="1"/>
      <c r="K1414" s="1"/>
      <c r="L1414" s="1"/>
    </row>
    <row r="1415" ht="13.4" spans="1:12">
      <c r="A1415" s="3"/>
      <c r="B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 ht="34.15" customHeight="1" spans="1:12">
      <c r="A1416" s="3"/>
      <c r="B1416" s="65">
        <v>44120</v>
      </c>
      <c r="C1416" s="10" t="s">
        <v>937</v>
      </c>
      <c r="D1416" s="80" t="s">
        <v>144</v>
      </c>
      <c r="E1416" s="36">
        <v>50000</v>
      </c>
      <c r="F1416" s="36"/>
      <c r="G1416" s="17"/>
      <c r="H1416" s="18"/>
      <c r="I1416" s="56">
        <v>58303</v>
      </c>
      <c r="J1416" s="1"/>
      <c r="K1416" s="1"/>
      <c r="L1416" s="1"/>
    </row>
    <row r="1417" ht="21.4" spans="1:12">
      <c r="A1417" s="3"/>
      <c r="B1417" s="65">
        <v>44120</v>
      </c>
      <c r="C1417" s="10"/>
      <c r="D1417" s="10"/>
      <c r="E1417" s="36"/>
      <c r="F1417" s="36">
        <v>23800.04</v>
      </c>
      <c r="G1417" s="27" t="s">
        <v>125</v>
      </c>
      <c r="H1417" s="18" t="s">
        <v>938</v>
      </c>
      <c r="I1417" s="56">
        <v>624</v>
      </c>
      <c r="J1417" s="1"/>
      <c r="K1417" s="1"/>
      <c r="L1417" s="1"/>
    </row>
    <row r="1418" ht="13.4" spans="1:12">
      <c r="A1418" s="3"/>
      <c r="B1418" s="19"/>
      <c r="C1418" s="20"/>
      <c r="D1418" s="21" t="s">
        <v>103</v>
      </c>
      <c r="E1418" s="77">
        <f>SUM(E1416:E1417)</f>
        <v>50000</v>
      </c>
      <c r="F1418" s="77">
        <f>SUM(F1416:F1417)</f>
        <v>23800.04</v>
      </c>
      <c r="G1418" s="1"/>
      <c r="H1418" s="1"/>
      <c r="I1418" s="32"/>
      <c r="J1418" s="1"/>
      <c r="K1418" s="1"/>
      <c r="L1418" s="1"/>
    </row>
    <row r="1419" ht="13.4" spans="1:12">
      <c r="A1419" s="3"/>
      <c r="B1419" s="3"/>
      <c r="D1419" s="7" t="s">
        <v>104</v>
      </c>
      <c r="E1419" s="25">
        <f>E1414+E1418-F1418</f>
        <v>20210631.91</v>
      </c>
      <c r="F1419" s="1"/>
      <c r="G1419" s="1"/>
      <c r="H1419" s="1"/>
      <c r="I1419" s="1"/>
      <c r="J1419" s="1"/>
      <c r="K1419" s="1"/>
      <c r="L1419" s="1"/>
    </row>
    <row r="1420" ht="13.4" spans="1:12">
      <c r="A1420" s="3"/>
      <c r="B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 ht="21.4" spans="1:12">
      <c r="A1421" s="3"/>
      <c r="B1421" s="65">
        <v>44123</v>
      </c>
      <c r="C1421" s="10"/>
      <c r="D1421" s="11"/>
      <c r="E1421" s="36"/>
      <c r="F1421" s="36">
        <v>8827.96</v>
      </c>
      <c r="G1421" s="17" t="s">
        <v>130</v>
      </c>
      <c r="H1421" s="18" t="s">
        <v>902</v>
      </c>
      <c r="I1421" s="56">
        <v>625</v>
      </c>
      <c r="J1421" s="1"/>
      <c r="K1421" s="1"/>
      <c r="L1421" s="1"/>
    </row>
    <row r="1422" ht="21.4" spans="1:12">
      <c r="A1422" s="3"/>
      <c r="B1422" s="65">
        <v>44123</v>
      </c>
      <c r="C1422" s="10"/>
      <c r="D1422" s="10"/>
      <c r="E1422" s="36"/>
      <c r="F1422" s="36">
        <v>59235.24</v>
      </c>
      <c r="G1422" s="17" t="s">
        <v>130</v>
      </c>
      <c r="H1422" s="18" t="s">
        <v>939</v>
      </c>
      <c r="I1422" s="56">
        <v>626</v>
      </c>
      <c r="J1422" s="1"/>
      <c r="K1422" s="1"/>
      <c r="L1422" s="1"/>
    </row>
    <row r="1423" ht="13.4" spans="1:12">
      <c r="A1423" s="3"/>
      <c r="B1423" s="65">
        <v>44123</v>
      </c>
      <c r="C1423" s="10"/>
      <c r="D1423" s="11"/>
      <c r="E1423" s="36"/>
      <c r="F1423" s="36">
        <v>206400</v>
      </c>
      <c r="G1423" s="17" t="s">
        <v>940</v>
      </c>
      <c r="H1423" s="17" t="s">
        <v>941</v>
      </c>
      <c r="I1423" s="56">
        <v>627</v>
      </c>
      <c r="J1423" s="1"/>
      <c r="K1423" s="1"/>
      <c r="L1423" s="1"/>
    </row>
    <row r="1424" ht="13.4" spans="1:12">
      <c r="A1424" s="3"/>
      <c r="B1424" s="19"/>
      <c r="C1424" s="20"/>
      <c r="D1424" s="21" t="s">
        <v>103</v>
      </c>
      <c r="E1424" s="77">
        <f>SUM(E1421:E1423)</f>
        <v>0</v>
      </c>
      <c r="F1424" s="77">
        <f>SUM(F1421:F1423)</f>
        <v>274463.2</v>
      </c>
      <c r="G1424" s="1"/>
      <c r="H1424" s="1"/>
      <c r="I1424" s="32"/>
      <c r="J1424" s="1"/>
      <c r="K1424" s="1"/>
      <c r="L1424" s="1"/>
    </row>
    <row r="1425" ht="13.4" spans="1:12">
      <c r="A1425" s="3"/>
      <c r="B1425" s="3"/>
      <c r="D1425" s="7" t="s">
        <v>104</v>
      </c>
      <c r="E1425" s="25">
        <f>E1419+E1424-F1424</f>
        <v>19936168.71</v>
      </c>
      <c r="F1425" s="1"/>
      <c r="G1425" s="1"/>
      <c r="H1425" s="1"/>
      <c r="I1425" s="1"/>
      <c r="J1425" s="1"/>
      <c r="K1425" s="1"/>
      <c r="L1425" s="1"/>
    </row>
    <row r="1426" ht="13.4" spans="1:12">
      <c r="A1426" s="3"/>
      <c r="B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 ht="42.1" spans="1:12">
      <c r="A1427" s="3"/>
      <c r="B1427" s="65">
        <v>44124</v>
      </c>
      <c r="C1427" s="10"/>
      <c r="D1427" s="81"/>
      <c r="E1427" s="36"/>
      <c r="F1427" s="36">
        <v>112000</v>
      </c>
      <c r="G1427" s="17" t="s">
        <v>12</v>
      </c>
      <c r="H1427" s="18" t="s">
        <v>942</v>
      </c>
      <c r="I1427" s="56">
        <v>628</v>
      </c>
      <c r="J1427" s="1"/>
      <c r="K1427" s="1"/>
      <c r="L1427" s="1"/>
    </row>
    <row r="1428" ht="31.75" spans="1:12">
      <c r="A1428" s="3"/>
      <c r="B1428" s="65">
        <v>44124</v>
      </c>
      <c r="C1428" s="10"/>
      <c r="D1428" s="10"/>
      <c r="E1428" s="36"/>
      <c r="F1428" s="36">
        <v>404184.8</v>
      </c>
      <c r="G1428" s="17" t="s">
        <v>12</v>
      </c>
      <c r="H1428" s="18" t="s">
        <v>943</v>
      </c>
      <c r="I1428" s="56">
        <v>629</v>
      </c>
      <c r="J1428" s="1"/>
      <c r="K1428" s="1"/>
      <c r="L1428" s="1"/>
    </row>
    <row r="1429" ht="13.4" spans="1:12">
      <c r="A1429" s="3"/>
      <c r="B1429" s="19"/>
      <c r="C1429" s="20"/>
      <c r="D1429" s="21" t="s">
        <v>103</v>
      </c>
      <c r="E1429" s="77">
        <f>SUM(E1427:E1428)</f>
        <v>0</v>
      </c>
      <c r="F1429" s="77">
        <f>SUM(F1427:F1428)</f>
        <v>516184.8</v>
      </c>
      <c r="G1429" s="1"/>
      <c r="H1429" s="1"/>
      <c r="I1429" s="32"/>
      <c r="J1429" s="1"/>
      <c r="K1429" s="1"/>
      <c r="L1429" s="1"/>
    </row>
    <row r="1430" ht="13.4" spans="1:12">
      <c r="A1430" s="3"/>
      <c r="B1430" s="3"/>
      <c r="D1430" s="7" t="s">
        <v>104</v>
      </c>
      <c r="E1430" s="25">
        <f>E1425+E1429-F1429</f>
        <v>19419983.91</v>
      </c>
      <c r="F1430" s="1"/>
      <c r="G1430" s="1"/>
      <c r="H1430" s="1"/>
      <c r="I1430" s="1"/>
      <c r="J1430" s="1"/>
      <c r="K1430" s="1"/>
      <c r="L1430" s="1"/>
    </row>
    <row r="1431" ht="13.4" spans="1:12">
      <c r="A1431" s="3"/>
      <c r="B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 ht="28.5" customHeight="1" spans="1:12">
      <c r="A1432" s="3"/>
      <c r="B1432" s="65">
        <v>44125</v>
      </c>
      <c r="C1432" s="10" t="s">
        <v>944</v>
      </c>
      <c r="D1432" s="11" t="s">
        <v>807</v>
      </c>
      <c r="E1432" s="36">
        <v>115000</v>
      </c>
      <c r="F1432" s="36"/>
      <c r="G1432" s="17"/>
      <c r="H1432" s="18"/>
      <c r="I1432" s="56">
        <v>1486</v>
      </c>
      <c r="J1432" s="1"/>
      <c r="K1432" s="1"/>
      <c r="L1432" s="1"/>
    </row>
    <row r="1433" ht="31.75" spans="1:12">
      <c r="A1433" s="3"/>
      <c r="B1433" s="65">
        <v>44125</v>
      </c>
      <c r="C1433" s="10"/>
      <c r="D1433" s="10"/>
      <c r="E1433" s="36"/>
      <c r="F1433" s="36">
        <v>25479.8</v>
      </c>
      <c r="G1433" s="17" t="s">
        <v>158</v>
      </c>
      <c r="H1433" s="18" t="s">
        <v>945</v>
      </c>
      <c r="I1433" s="56">
        <v>630</v>
      </c>
      <c r="J1433" s="1"/>
      <c r="K1433" s="1"/>
      <c r="L1433" s="1"/>
    </row>
    <row r="1434" ht="31.75" spans="1:12">
      <c r="A1434" s="3"/>
      <c r="B1434" s="65">
        <v>44125</v>
      </c>
      <c r="C1434" s="10"/>
      <c r="D1434" s="11"/>
      <c r="E1434" s="36"/>
      <c r="F1434" s="36">
        <v>2829457</v>
      </c>
      <c r="G1434" s="33" t="s">
        <v>12</v>
      </c>
      <c r="H1434" s="34" t="s">
        <v>929</v>
      </c>
      <c r="I1434" s="56">
        <v>631</v>
      </c>
      <c r="J1434" s="1"/>
      <c r="K1434" s="1"/>
      <c r="L1434" s="1"/>
    </row>
    <row r="1435" ht="13.4" spans="1:12">
      <c r="A1435" s="3"/>
      <c r="B1435" s="19"/>
      <c r="C1435" s="20"/>
      <c r="D1435" s="21" t="s">
        <v>103</v>
      </c>
      <c r="E1435" s="77">
        <f>SUM(E1432:E1434)</f>
        <v>115000</v>
      </c>
      <c r="F1435" s="77">
        <f>SUM(F1432:F1434)</f>
        <v>2854936.8</v>
      </c>
      <c r="G1435" s="1"/>
      <c r="H1435" s="1"/>
      <c r="I1435" s="32"/>
      <c r="J1435" s="1"/>
      <c r="K1435" s="1"/>
      <c r="L1435" s="1"/>
    </row>
    <row r="1436" ht="13.4" spans="1:12">
      <c r="A1436" s="3"/>
      <c r="B1436" s="3"/>
      <c r="D1436" s="7" t="s">
        <v>104</v>
      </c>
      <c r="E1436" s="25">
        <f>E1430+E1435-F1435</f>
        <v>16680047.11</v>
      </c>
      <c r="F1436" s="1"/>
      <c r="G1436" s="1"/>
      <c r="H1436" s="1"/>
      <c r="I1436" s="1"/>
      <c r="J1436" s="1"/>
      <c r="K1436" s="1"/>
      <c r="L1436" s="1"/>
    </row>
    <row r="1437" ht="13.4" spans="1:12">
      <c r="A1437" s="3"/>
      <c r="B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 ht="31.75" spans="1:12">
      <c r="A1438" s="3"/>
      <c r="B1438" s="65">
        <v>44126</v>
      </c>
      <c r="C1438" s="10"/>
      <c r="D1438" s="11"/>
      <c r="E1438" s="36"/>
      <c r="F1438" s="36">
        <v>422793</v>
      </c>
      <c r="G1438" s="17" t="s">
        <v>164</v>
      </c>
      <c r="H1438" s="18" t="s">
        <v>946</v>
      </c>
      <c r="I1438" s="56">
        <v>632</v>
      </c>
      <c r="J1438" s="1"/>
      <c r="K1438" s="1"/>
      <c r="L1438" s="1"/>
    </row>
    <row r="1439" ht="13.4" spans="1:12">
      <c r="A1439" s="3"/>
      <c r="B1439" s="19"/>
      <c r="C1439" s="20"/>
      <c r="D1439" s="21" t="s">
        <v>103</v>
      </c>
      <c r="E1439" s="77">
        <f>SUM(E1438:E1438)</f>
        <v>0</v>
      </c>
      <c r="F1439" s="77">
        <f>SUM(F1438:F1438)</f>
        <v>422793</v>
      </c>
      <c r="G1439" s="1"/>
      <c r="H1439" s="1"/>
      <c r="I1439" s="32"/>
      <c r="J1439" s="1"/>
      <c r="K1439" s="1"/>
      <c r="L1439" s="1"/>
    </row>
    <row r="1440" ht="13.4" spans="1:12">
      <c r="A1440" s="3"/>
      <c r="B1440" s="3"/>
      <c r="D1440" s="7" t="s">
        <v>104</v>
      </c>
      <c r="E1440" s="25">
        <f>E1436+E1439-F1439</f>
        <v>16257254.11</v>
      </c>
      <c r="F1440" s="1"/>
      <c r="G1440" s="1"/>
      <c r="H1440" s="1"/>
      <c r="I1440" s="1"/>
      <c r="J1440" s="1"/>
      <c r="K1440" s="1"/>
      <c r="L1440" s="1"/>
    </row>
    <row r="1441" ht="13.4" spans="1:12">
      <c r="A1441" s="3"/>
      <c r="B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 ht="31.75" spans="1:12">
      <c r="A1442" s="3"/>
      <c r="B1442" s="65">
        <v>44127</v>
      </c>
      <c r="C1442" s="10" t="s">
        <v>947</v>
      </c>
      <c r="D1442" s="17" t="s">
        <v>427</v>
      </c>
      <c r="E1442" s="36">
        <v>295605.25</v>
      </c>
      <c r="F1442" s="36"/>
      <c r="G1442" s="17"/>
      <c r="H1442" s="18"/>
      <c r="I1442" s="56">
        <v>776170</v>
      </c>
      <c r="J1442" s="1"/>
      <c r="K1442" s="1"/>
      <c r="L1442" s="1"/>
    </row>
    <row r="1443" ht="31.75" spans="1:12">
      <c r="A1443" s="3"/>
      <c r="B1443" s="65">
        <v>44127</v>
      </c>
      <c r="C1443" s="10" t="s">
        <v>948</v>
      </c>
      <c r="D1443" s="17" t="s">
        <v>427</v>
      </c>
      <c r="E1443" s="36">
        <v>473276.73</v>
      </c>
      <c r="F1443" s="36"/>
      <c r="G1443" s="17"/>
      <c r="H1443" s="18"/>
      <c r="I1443" s="56">
        <v>776085</v>
      </c>
      <c r="J1443" s="1"/>
      <c r="K1443" s="1"/>
      <c r="L1443" s="1"/>
    </row>
    <row r="1444" ht="31.75" spans="1:12">
      <c r="A1444" s="3"/>
      <c r="B1444" s="65">
        <v>44127</v>
      </c>
      <c r="C1444" s="10"/>
      <c r="D1444" s="17"/>
      <c r="E1444" s="36"/>
      <c r="F1444" s="36">
        <v>3000</v>
      </c>
      <c r="G1444" s="17" t="s">
        <v>949</v>
      </c>
      <c r="H1444" s="18" t="s">
        <v>950</v>
      </c>
      <c r="I1444" s="56">
        <v>634</v>
      </c>
      <c r="J1444" s="1"/>
      <c r="K1444" s="1"/>
      <c r="L1444" s="1"/>
    </row>
    <row r="1445" ht="21.4" spans="1:12">
      <c r="A1445" s="3"/>
      <c r="B1445" s="65">
        <v>44127</v>
      </c>
      <c r="C1445" s="10"/>
      <c r="D1445" s="17"/>
      <c r="E1445" s="36"/>
      <c r="F1445" s="36">
        <v>9000</v>
      </c>
      <c r="G1445" s="17" t="s">
        <v>164</v>
      </c>
      <c r="H1445" s="17" t="s">
        <v>951</v>
      </c>
      <c r="I1445" s="56">
        <v>633</v>
      </c>
      <c r="J1445" s="1"/>
      <c r="K1445" s="1"/>
      <c r="L1445" s="1"/>
    </row>
    <row r="1446" ht="42.1" spans="1:12">
      <c r="A1446" s="3"/>
      <c r="B1446" s="65">
        <v>44127</v>
      </c>
      <c r="C1446" s="10"/>
      <c r="D1446" s="17"/>
      <c r="E1446" s="36"/>
      <c r="F1446" s="36">
        <v>17500</v>
      </c>
      <c r="G1446" s="33" t="s">
        <v>116</v>
      </c>
      <c r="H1446" s="17" t="s">
        <v>952</v>
      </c>
      <c r="I1446" s="56">
        <v>635</v>
      </c>
      <c r="J1446" s="1"/>
      <c r="K1446" s="1"/>
      <c r="L1446" s="1"/>
    </row>
    <row r="1447" ht="42.1" spans="1:12">
      <c r="A1447" s="3"/>
      <c r="B1447" s="65">
        <v>44127</v>
      </c>
      <c r="C1447" s="10"/>
      <c r="D1447" s="17"/>
      <c r="E1447" s="36"/>
      <c r="F1447" s="36">
        <v>17500</v>
      </c>
      <c r="G1447" s="17" t="s">
        <v>542</v>
      </c>
      <c r="H1447" s="17" t="s">
        <v>952</v>
      </c>
      <c r="I1447" s="56">
        <v>636</v>
      </c>
      <c r="J1447" s="1"/>
      <c r="K1447" s="1"/>
      <c r="L1447" s="1"/>
    </row>
    <row r="1448" ht="42.1" spans="1:12">
      <c r="A1448" s="3"/>
      <c r="B1448" s="65">
        <v>44127</v>
      </c>
      <c r="C1448" s="10"/>
      <c r="D1448" s="11"/>
      <c r="E1448" s="36"/>
      <c r="F1448" s="36">
        <v>24000</v>
      </c>
      <c r="G1448" s="17" t="s">
        <v>641</v>
      </c>
      <c r="H1448" s="17" t="s">
        <v>953</v>
      </c>
      <c r="I1448" s="56">
        <v>637</v>
      </c>
      <c r="J1448" s="1"/>
      <c r="K1448" s="1"/>
      <c r="L1448" s="1"/>
    </row>
    <row r="1449" ht="13.4" spans="1:12">
      <c r="A1449" s="3"/>
      <c r="B1449" s="19"/>
      <c r="C1449" s="20"/>
      <c r="D1449" s="21" t="s">
        <v>103</v>
      </c>
      <c r="E1449" s="77">
        <f>SUM(E1442:E1448)</f>
        <v>768881.98</v>
      </c>
      <c r="F1449" s="77">
        <f>SUM(F1442:F1448)</f>
        <v>71000</v>
      </c>
      <c r="G1449" s="1"/>
      <c r="H1449" s="1"/>
      <c r="I1449" s="32"/>
      <c r="J1449" s="1"/>
      <c r="K1449" s="1"/>
      <c r="L1449" s="1"/>
    </row>
    <row r="1450" ht="13.4" spans="1:12">
      <c r="A1450" s="3"/>
      <c r="B1450" s="3"/>
      <c r="D1450" s="7" t="s">
        <v>104</v>
      </c>
      <c r="E1450" s="25">
        <f>E1440+E1449-F1449</f>
        <v>16955136.09</v>
      </c>
      <c r="F1450" s="1"/>
      <c r="G1450" s="1"/>
      <c r="H1450" s="1"/>
      <c r="I1450" s="1"/>
      <c r="J1450" s="1"/>
      <c r="K1450" s="1"/>
      <c r="L1450" s="1"/>
    </row>
    <row r="1451" ht="13.4" spans="1:12">
      <c r="A1451" s="3"/>
      <c r="B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 ht="31.75" spans="1:12">
      <c r="A1452" s="3"/>
      <c r="B1452" s="65">
        <v>44130</v>
      </c>
      <c r="C1452" s="10" t="s">
        <v>954</v>
      </c>
      <c r="D1452" s="10" t="s">
        <v>396</v>
      </c>
      <c r="E1452" s="36">
        <v>41959</v>
      </c>
      <c r="F1452" s="36"/>
      <c r="G1452" s="17"/>
      <c r="H1452" s="18"/>
      <c r="I1452" s="56">
        <v>54427</v>
      </c>
      <c r="J1452" s="1"/>
      <c r="K1452" s="1"/>
      <c r="L1452" s="1"/>
    </row>
    <row r="1453" ht="28.5" customHeight="1" spans="1:12">
      <c r="A1453" s="3"/>
      <c r="B1453" s="65">
        <v>44130</v>
      </c>
      <c r="C1453" s="10" t="s">
        <v>955</v>
      </c>
      <c r="D1453" s="10" t="s">
        <v>396</v>
      </c>
      <c r="E1453" s="36">
        <v>75000</v>
      </c>
      <c r="F1453" s="36"/>
      <c r="G1453" s="17"/>
      <c r="H1453" s="18"/>
      <c r="I1453" s="56">
        <v>54303</v>
      </c>
      <c r="J1453" s="1"/>
      <c r="K1453" s="1"/>
      <c r="L1453" s="1"/>
    </row>
    <row r="1454" ht="31.75" spans="1:12">
      <c r="A1454" s="3"/>
      <c r="B1454" s="65">
        <v>44130</v>
      </c>
      <c r="C1454" s="10" t="s">
        <v>956</v>
      </c>
      <c r="D1454" s="11" t="s">
        <v>807</v>
      </c>
      <c r="E1454" s="36">
        <v>250000</v>
      </c>
      <c r="F1454" s="36"/>
      <c r="G1454" s="17"/>
      <c r="H1454" s="18"/>
      <c r="I1454" s="56">
        <v>1501</v>
      </c>
      <c r="J1454" s="1"/>
      <c r="K1454" s="1"/>
      <c r="L1454" s="1"/>
    </row>
    <row r="1455" ht="31.75" spans="1:12">
      <c r="A1455" s="3"/>
      <c r="B1455" s="65">
        <v>44130</v>
      </c>
      <c r="C1455" s="10" t="s">
        <v>957</v>
      </c>
      <c r="D1455" s="17" t="s">
        <v>427</v>
      </c>
      <c r="E1455" s="36">
        <v>2088687.91</v>
      </c>
      <c r="F1455" s="36"/>
      <c r="G1455" s="17"/>
      <c r="H1455" s="18"/>
      <c r="I1455" s="56">
        <v>776083</v>
      </c>
      <c r="J1455" s="1"/>
      <c r="K1455" s="1"/>
      <c r="L1455" s="1"/>
    </row>
    <row r="1456" ht="31.75" spans="1:12">
      <c r="A1456" s="3"/>
      <c r="B1456" s="65">
        <v>44130</v>
      </c>
      <c r="C1456" s="10"/>
      <c r="D1456" s="10"/>
      <c r="E1456" s="36"/>
      <c r="F1456" s="36">
        <v>418391</v>
      </c>
      <c r="G1456" s="17" t="s">
        <v>164</v>
      </c>
      <c r="H1456" s="18" t="s">
        <v>932</v>
      </c>
      <c r="I1456" s="56">
        <v>638</v>
      </c>
      <c r="J1456" s="1"/>
      <c r="K1456" s="1"/>
      <c r="L1456" s="1"/>
    </row>
    <row r="1457" ht="31.75" spans="1:12">
      <c r="A1457" s="3"/>
      <c r="B1457" s="65">
        <v>44130</v>
      </c>
      <c r="C1457" s="10"/>
      <c r="D1457" s="11"/>
      <c r="E1457" s="36"/>
      <c r="F1457" s="36">
        <v>2800000</v>
      </c>
      <c r="G1457" s="33" t="s">
        <v>12</v>
      </c>
      <c r="H1457" s="34" t="s">
        <v>929</v>
      </c>
      <c r="I1457" s="56">
        <v>639</v>
      </c>
      <c r="J1457" s="1"/>
      <c r="K1457" s="1"/>
      <c r="L1457" s="1"/>
    </row>
    <row r="1458" ht="13.4" spans="1:12">
      <c r="A1458" s="3"/>
      <c r="B1458" s="19"/>
      <c r="C1458" s="20"/>
      <c r="D1458" s="21" t="s">
        <v>103</v>
      </c>
      <c r="E1458" s="77">
        <f>SUM(E1452:E1457)</f>
        <v>2455646.91</v>
      </c>
      <c r="F1458" s="77">
        <f>SUM(F1452:F1457)</f>
        <v>3218391</v>
      </c>
      <c r="G1458" s="1"/>
      <c r="H1458" s="1"/>
      <c r="I1458" s="32"/>
      <c r="J1458" s="1"/>
      <c r="K1458" s="1"/>
      <c r="L1458" s="1"/>
    </row>
    <row r="1459" ht="13.4" spans="1:12">
      <c r="A1459" s="3"/>
      <c r="B1459" s="3"/>
      <c r="D1459" s="7" t="s">
        <v>104</v>
      </c>
      <c r="E1459" s="25">
        <f>E1450+E1458-F1458</f>
        <v>16192392</v>
      </c>
      <c r="F1459" s="1"/>
      <c r="G1459" s="1"/>
      <c r="H1459" s="1"/>
      <c r="I1459" s="1"/>
      <c r="J1459" s="1"/>
      <c r="K1459" s="1"/>
      <c r="L1459" s="1"/>
    </row>
    <row r="1460" ht="13.4" spans="1:12">
      <c r="A1460" s="3"/>
      <c r="B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 ht="31.75" spans="1:12">
      <c r="A1461" s="3"/>
      <c r="B1461" s="65">
        <v>44131</v>
      </c>
      <c r="C1461" s="10" t="s">
        <v>958</v>
      </c>
      <c r="D1461" s="17" t="s">
        <v>959</v>
      </c>
      <c r="E1461" s="36">
        <v>150000</v>
      </c>
      <c r="F1461" s="36"/>
      <c r="G1461" s="17"/>
      <c r="H1461" s="18"/>
      <c r="I1461" s="56">
        <v>63</v>
      </c>
      <c r="J1461" s="1"/>
      <c r="K1461" s="1"/>
      <c r="L1461" s="1"/>
    </row>
    <row r="1462" ht="21.4" spans="1:12">
      <c r="A1462" s="3"/>
      <c r="B1462" s="65">
        <v>44131</v>
      </c>
      <c r="C1462" s="10"/>
      <c r="D1462" s="10"/>
      <c r="E1462" s="36"/>
      <c r="F1462" s="36">
        <v>8050</v>
      </c>
      <c r="G1462" s="73" t="s">
        <v>817</v>
      </c>
      <c r="H1462" s="18" t="s">
        <v>960</v>
      </c>
      <c r="I1462" s="56">
        <v>640</v>
      </c>
      <c r="J1462" s="1"/>
      <c r="K1462" s="1"/>
      <c r="L1462" s="1"/>
    </row>
    <row r="1463" ht="42.1" spans="1:12">
      <c r="A1463" s="3"/>
      <c r="B1463" s="65">
        <v>44131</v>
      </c>
      <c r="C1463" s="10"/>
      <c r="D1463" s="10"/>
      <c r="E1463" s="36"/>
      <c r="F1463" s="36">
        <v>20000</v>
      </c>
      <c r="G1463" s="17" t="s">
        <v>154</v>
      </c>
      <c r="H1463" s="17" t="s">
        <v>961</v>
      </c>
      <c r="I1463" s="56">
        <v>641</v>
      </c>
      <c r="J1463" s="1"/>
      <c r="K1463" s="1"/>
      <c r="L1463" s="1"/>
    </row>
    <row r="1464" ht="31.75" spans="1:12">
      <c r="A1464" s="3"/>
      <c r="B1464" s="65">
        <v>44131</v>
      </c>
      <c r="C1464" s="10"/>
      <c r="D1464" s="11"/>
      <c r="E1464" s="36"/>
      <c r="F1464" s="36">
        <v>500000</v>
      </c>
      <c r="G1464" s="33" t="s">
        <v>12</v>
      </c>
      <c r="H1464" s="34" t="s">
        <v>962</v>
      </c>
      <c r="I1464" s="56">
        <v>642</v>
      </c>
      <c r="J1464" s="1"/>
      <c r="K1464" s="1"/>
      <c r="L1464" s="1"/>
    </row>
    <row r="1465" ht="13.4" spans="1:12">
      <c r="A1465" s="3"/>
      <c r="B1465" s="19"/>
      <c r="C1465" s="20"/>
      <c r="D1465" s="21" t="s">
        <v>103</v>
      </c>
      <c r="E1465" s="77">
        <f>SUM(E1461:E1464)</f>
        <v>150000</v>
      </c>
      <c r="F1465" s="77">
        <f>SUM(F1461:F1464)</f>
        <v>528050</v>
      </c>
      <c r="G1465" s="1"/>
      <c r="H1465" s="1"/>
      <c r="I1465" s="32"/>
      <c r="J1465" s="1"/>
      <c r="K1465" s="1"/>
      <c r="L1465" s="1"/>
    </row>
    <row r="1466" ht="13.4" spans="1:12">
      <c r="A1466" s="3"/>
      <c r="B1466" s="3"/>
      <c r="D1466" s="7" t="s">
        <v>104</v>
      </c>
      <c r="E1466" s="25">
        <f>E1459+E1465-F1465</f>
        <v>15814342</v>
      </c>
      <c r="F1466" s="1"/>
      <c r="G1466" s="1"/>
      <c r="H1466" s="1"/>
      <c r="I1466" s="1"/>
      <c r="J1466" s="1"/>
      <c r="K1466" s="1"/>
      <c r="L1466" s="1"/>
    </row>
    <row r="1467" ht="13.4" spans="1:12">
      <c r="A1467" s="3"/>
      <c r="B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 ht="21.4" spans="1:12">
      <c r="A1468" s="3"/>
      <c r="B1468" s="65">
        <v>44132</v>
      </c>
      <c r="C1468" s="10"/>
      <c r="D1468" s="17"/>
      <c r="E1468" s="36"/>
      <c r="F1468" s="36">
        <v>6600</v>
      </c>
      <c r="G1468" s="73" t="s">
        <v>817</v>
      </c>
      <c r="H1468" s="18" t="s">
        <v>960</v>
      </c>
      <c r="I1468" s="56">
        <v>647</v>
      </c>
      <c r="J1468" s="1"/>
      <c r="K1468" s="1"/>
      <c r="L1468" s="1"/>
    </row>
    <row r="1469" ht="42.1" spans="1:12">
      <c r="A1469" s="3"/>
      <c r="B1469" s="65">
        <v>44132</v>
      </c>
      <c r="C1469" s="10"/>
      <c r="D1469" s="17"/>
      <c r="E1469" s="36"/>
      <c r="F1469" s="36">
        <v>6810</v>
      </c>
      <c r="G1469" s="27" t="s">
        <v>114</v>
      </c>
      <c r="H1469" s="17" t="s">
        <v>963</v>
      </c>
      <c r="I1469" s="56">
        <v>645</v>
      </c>
      <c r="J1469" s="1"/>
      <c r="K1469" s="1"/>
      <c r="L1469" s="1"/>
    </row>
    <row r="1470" ht="42.1" spans="1:12">
      <c r="A1470" s="3"/>
      <c r="B1470" s="65">
        <v>44132</v>
      </c>
      <c r="C1470" s="10"/>
      <c r="D1470" s="10"/>
      <c r="E1470" s="36"/>
      <c r="F1470" s="36">
        <v>7560</v>
      </c>
      <c r="G1470" s="27" t="s">
        <v>114</v>
      </c>
      <c r="H1470" s="17" t="s">
        <v>964</v>
      </c>
      <c r="I1470" s="56">
        <v>646</v>
      </c>
      <c r="J1470" s="1"/>
      <c r="K1470" s="1"/>
      <c r="L1470" s="1"/>
    </row>
    <row r="1471" ht="42.1" spans="1:12">
      <c r="A1471" s="3"/>
      <c r="B1471" s="65">
        <v>44132</v>
      </c>
      <c r="C1471" s="10"/>
      <c r="D1471" s="10"/>
      <c r="E1471" s="36"/>
      <c r="F1471" s="36">
        <v>8950</v>
      </c>
      <c r="G1471" s="27" t="s">
        <v>114</v>
      </c>
      <c r="H1471" s="17" t="s">
        <v>965</v>
      </c>
      <c r="I1471" s="56">
        <v>644</v>
      </c>
      <c r="J1471" s="1"/>
      <c r="K1471" s="1"/>
      <c r="L1471" s="1"/>
    </row>
    <row r="1472" ht="31.75" spans="1:12">
      <c r="A1472" s="3"/>
      <c r="B1472" s="65">
        <v>44132</v>
      </c>
      <c r="C1472" s="10"/>
      <c r="D1472" s="11"/>
      <c r="E1472" s="36"/>
      <c r="F1472" s="36">
        <v>74713</v>
      </c>
      <c r="G1472" s="17" t="s">
        <v>164</v>
      </c>
      <c r="H1472" s="18" t="s">
        <v>966</v>
      </c>
      <c r="I1472" s="56">
        <v>643</v>
      </c>
      <c r="J1472" s="1"/>
      <c r="K1472" s="1"/>
      <c r="L1472" s="1"/>
    </row>
    <row r="1473" ht="13.4" spans="1:12">
      <c r="A1473" s="3"/>
      <c r="B1473" s="19"/>
      <c r="C1473" s="20"/>
      <c r="D1473" s="21" t="s">
        <v>103</v>
      </c>
      <c r="E1473" s="77">
        <f>SUM(E1468:E1472)</f>
        <v>0</v>
      </c>
      <c r="F1473" s="77">
        <f>SUM(F1468:F1472)</f>
        <v>104633</v>
      </c>
      <c r="G1473" s="1"/>
      <c r="H1473" s="1"/>
      <c r="I1473" s="32"/>
      <c r="J1473" s="1"/>
      <c r="K1473" s="1"/>
      <c r="L1473" s="1"/>
    </row>
    <row r="1474" ht="13.4" spans="1:12">
      <c r="A1474" s="3"/>
      <c r="B1474" s="3"/>
      <c r="D1474" s="7" t="s">
        <v>104</v>
      </c>
      <c r="E1474" s="25">
        <f>E1466+E1473-F1473</f>
        <v>15709709</v>
      </c>
      <c r="F1474" s="1"/>
      <c r="G1474" s="1"/>
      <c r="H1474" s="1"/>
      <c r="I1474" s="1"/>
      <c r="J1474" s="1"/>
      <c r="K1474" s="1"/>
      <c r="L1474" s="1"/>
    </row>
    <row r="1475" ht="13.4" spans="1:12">
      <c r="A1475" s="3"/>
      <c r="B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 ht="31.75" spans="1:12">
      <c r="A1476" s="3"/>
      <c r="B1476" s="65">
        <v>44133</v>
      </c>
      <c r="C1476" s="10" t="s">
        <v>967</v>
      </c>
      <c r="D1476" s="11" t="s">
        <v>215</v>
      </c>
      <c r="E1476" s="36">
        <v>850000</v>
      </c>
      <c r="F1476" s="36"/>
      <c r="G1476" s="73"/>
      <c r="H1476" s="18"/>
      <c r="I1476" s="56">
        <v>3147</v>
      </c>
      <c r="J1476" s="1"/>
      <c r="K1476" s="1"/>
      <c r="L1476" s="1"/>
    </row>
    <row r="1477" ht="31.75" spans="1:12">
      <c r="A1477" s="3"/>
      <c r="B1477" s="65">
        <v>44133</v>
      </c>
      <c r="C1477" s="10" t="s">
        <v>968</v>
      </c>
      <c r="D1477" s="11" t="s">
        <v>215</v>
      </c>
      <c r="E1477" s="36">
        <v>850000</v>
      </c>
      <c r="F1477" s="36"/>
      <c r="G1477" s="27"/>
      <c r="H1477" s="17"/>
      <c r="I1477" s="56">
        <v>3148</v>
      </c>
      <c r="J1477" s="1"/>
      <c r="K1477" s="1"/>
      <c r="L1477" s="1"/>
    </row>
    <row r="1478" ht="21.4" spans="1:12">
      <c r="A1478" s="3"/>
      <c r="B1478" s="65">
        <v>44133</v>
      </c>
      <c r="C1478" s="10"/>
      <c r="D1478" s="10"/>
      <c r="E1478" s="36"/>
      <c r="F1478" s="36">
        <v>14850</v>
      </c>
      <c r="G1478" s="73" t="s">
        <v>969</v>
      </c>
      <c r="H1478" s="18" t="s">
        <v>970</v>
      </c>
      <c r="I1478" s="56">
        <v>651</v>
      </c>
      <c r="J1478" s="1"/>
      <c r="K1478" s="1"/>
      <c r="L1478" s="1"/>
    </row>
    <row r="1479" ht="31.75" spans="1:12">
      <c r="A1479" s="3"/>
      <c r="B1479" s="65">
        <v>44133</v>
      </c>
      <c r="C1479" s="10"/>
      <c r="D1479" s="10"/>
      <c r="E1479" s="36"/>
      <c r="F1479" s="36">
        <v>150000</v>
      </c>
      <c r="G1479" s="17" t="s">
        <v>270</v>
      </c>
      <c r="H1479" s="29" t="s">
        <v>971</v>
      </c>
      <c r="I1479" s="56">
        <v>648</v>
      </c>
      <c r="J1479" s="1"/>
      <c r="K1479" s="1"/>
      <c r="L1479" s="1"/>
    </row>
    <row r="1480" ht="31.75" spans="1:12">
      <c r="A1480" s="3"/>
      <c r="B1480" s="65">
        <v>44133</v>
      </c>
      <c r="C1480" s="10"/>
      <c r="D1480" s="10"/>
      <c r="E1480" s="36"/>
      <c r="F1480" s="36">
        <v>150000</v>
      </c>
      <c r="G1480" s="17" t="s">
        <v>270</v>
      </c>
      <c r="H1480" s="29" t="s">
        <v>971</v>
      </c>
      <c r="I1480" s="56">
        <v>649</v>
      </c>
      <c r="J1480" s="1"/>
      <c r="K1480" s="1"/>
      <c r="L1480" s="1"/>
    </row>
    <row r="1481" ht="31.75" spans="1:12">
      <c r="A1481" s="3"/>
      <c r="B1481" s="65">
        <v>44133</v>
      </c>
      <c r="C1481" s="10"/>
      <c r="D1481" s="11"/>
      <c r="E1481" s="36"/>
      <c r="F1481" s="36">
        <v>150000</v>
      </c>
      <c r="G1481" s="17" t="s">
        <v>270</v>
      </c>
      <c r="H1481" s="29" t="s">
        <v>971</v>
      </c>
      <c r="I1481" s="56">
        <v>650</v>
      </c>
      <c r="J1481" s="1"/>
      <c r="K1481" s="1"/>
      <c r="L1481" s="1"/>
    </row>
    <row r="1482" ht="13.4" spans="1:12">
      <c r="A1482" s="3"/>
      <c r="B1482" s="19"/>
      <c r="C1482" s="20"/>
      <c r="D1482" s="21" t="s">
        <v>103</v>
      </c>
      <c r="E1482" s="77">
        <f>SUM(E1476:E1481)</f>
        <v>1700000</v>
      </c>
      <c r="F1482" s="77">
        <f>SUM(F1476:F1481)</f>
        <v>464850</v>
      </c>
      <c r="G1482" s="1"/>
      <c r="H1482" s="1"/>
      <c r="I1482" s="32"/>
      <c r="J1482" s="1"/>
      <c r="K1482" s="1"/>
      <c r="L1482" s="1"/>
    </row>
    <row r="1483" ht="13.4" spans="1:12">
      <c r="A1483" s="3"/>
      <c r="B1483" s="3"/>
      <c r="D1483" s="7" t="s">
        <v>104</v>
      </c>
      <c r="E1483" s="25">
        <f>E1474+E1482-F1482</f>
        <v>16944859</v>
      </c>
      <c r="F1483" s="1"/>
      <c r="G1483" s="1"/>
      <c r="H1483" s="1"/>
      <c r="I1483" s="1"/>
      <c r="J1483" s="1"/>
      <c r="K1483" s="1"/>
      <c r="L1483" s="1"/>
    </row>
    <row r="1484" ht="13.4" spans="1:12">
      <c r="A1484" s="3"/>
      <c r="B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 ht="42.1" spans="1:12">
      <c r="A1485" s="3"/>
      <c r="B1485" s="65">
        <v>44134</v>
      </c>
      <c r="C1485" s="10" t="s">
        <v>972</v>
      </c>
      <c r="D1485" s="11" t="s">
        <v>803</v>
      </c>
      <c r="E1485" s="36">
        <v>160000</v>
      </c>
      <c r="F1485" s="36"/>
      <c r="G1485" s="73"/>
      <c r="H1485" s="18"/>
      <c r="I1485" s="56">
        <v>853</v>
      </c>
      <c r="J1485" s="1"/>
      <c r="K1485" s="1"/>
      <c r="L1485" s="1"/>
    </row>
    <row r="1486" ht="31.75" spans="1:12">
      <c r="A1486" s="3"/>
      <c r="B1486" s="65">
        <v>44134</v>
      </c>
      <c r="C1486" s="10"/>
      <c r="D1486" s="11"/>
      <c r="E1486" s="36"/>
      <c r="F1486" s="36">
        <v>38851</v>
      </c>
      <c r="G1486" s="36" t="s">
        <v>164</v>
      </c>
      <c r="H1486" s="18" t="s">
        <v>973</v>
      </c>
      <c r="I1486" s="56">
        <v>653</v>
      </c>
      <c r="J1486" s="1"/>
      <c r="K1486" s="1"/>
      <c r="L1486" s="1"/>
    </row>
    <row r="1487" ht="31.75" spans="1:12">
      <c r="A1487" s="3"/>
      <c r="B1487" s="65">
        <v>44134</v>
      </c>
      <c r="C1487" s="10"/>
      <c r="D1487" s="11"/>
      <c r="E1487" s="36"/>
      <c r="F1487" s="36">
        <v>38851</v>
      </c>
      <c r="G1487" s="36" t="s">
        <v>164</v>
      </c>
      <c r="H1487" s="18" t="s">
        <v>914</v>
      </c>
      <c r="I1487" s="56">
        <v>654</v>
      </c>
      <c r="J1487" s="1"/>
      <c r="K1487" s="1"/>
      <c r="L1487" s="1"/>
    </row>
    <row r="1488" ht="31.75" spans="1:12">
      <c r="A1488" s="3"/>
      <c r="B1488" s="65">
        <v>44134</v>
      </c>
      <c r="C1488" s="10"/>
      <c r="D1488" s="10"/>
      <c r="E1488" s="36"/>
      <c r="F1488" s="36">
        <v>52764</v>
      </c>
      <c r="G1488" s="36" t="s">
        <v>164</v>
      </c>
      <c r="H1488" s="18" t="s">
        <v>974</v>
      </c>
      <c r="I1488" s="56">
        <v>655</v>
      </c>
      <c r="J1488" s="1"/>
      <c r="K1488" s="1"/>
      <c r="L1488" s="1"/>
    </row>
    <row r="1489" ht="31.75" spans="1:12">
      <c r="A1489" s="3"/>
      <c r="B1489" s="65">
        <v>44134</v>
      </c>
      <c r="C1489" s="10"/>
      <c r="D1489" s="10"/>
      <c r="E1489" s="36"/>
      <c r="F1489" s="36">
        <v>120082</v>
      </c>
      <c r="G1489" s="36" t="s">
        <v>164</v>
      </c>
      <c r="H1489" s="18" t="s">
        <v>975</v>
      </c>
      <c r="I1489" s="56">
        <v>656</v>
      </c>
      <c r="J1489" s="1"/>
      <c r="K1489" s="1"/>
      <c r="L1489" s="1"/>
    </row>
    <row r="1490" ht="13.4" spans="1:12">
      <c r="A1490" s="3"/>
      <c r="B1490" s="65">
        <v>44134</v>
      </c>
      <c r="C1490" s="10"/>
      <c r="D1490" s="10"/>
      <c r="E1490" s="36"/>
      <c r="F1490" s="36">
        <v>1151200</v>
      </c>
      <c r="G1490" s="17" t="s">
        <v>158</v>
      </c>
      <c r="H1490" s="17" t="s">
        <v>976</v>
      </c>
      <c r="I1490" s="56">
        <v>657</v>
      </c>
      <c r="J1490" s="1"/>
      <c r="K1490" s="1"/>
      <c r="L1490" s="1"/>
    </row>
    <row r="1491" ht="42.1" spans="1:12">
      <c r="A1491" s="3"/>
      <c r="B1491" s="65">
        <v>44134</v>
      </c>
      <c r="C1491" s="10"/>
      <c r="D1491" s="11"/>
      <c r="E1491" s="36"/>
      <c r="F1491" s="36">
        <v>1676737</v>
      </c>
      <c r="G1491" s="17" t="s">
        <v>12</v>
      </c>
      <c r="H1491" s="18" t="s">
        <v>977</v>
      </c>
      <c r="I1491" s="56">
        <v>652</v>
      </c>
      <c r="J1491" s="1"/>
      <c r="K1491" s="1"/>
      <c r="L1491" s="1"/>
    </row>
    <row r="1492" ht="13.4" spans="1:12">
      <c r="A1492" s="3"/>
      <c r="B1492" s="19"/>
      <c r="C1492" s="20"/>
      <c r="D1492" s="21" t="s">
        <v>103</v>
      </c>
      <c r="E1492" s="77">
        <f>SUM(E1485:E1491)</f>
        <v>160000</v>
      </c>
      <c r="F1492" s="77">
        <f>SUM(F1485:F1491)</f>
        <v>3078485</v>
      </c>
      <c r="G1492" s="1"/>
      <c r="H1492" s="1"/>
      <c r="I1492" s="32"/>
      <c r="J1492" s="1"/>
      <c r="K1492" s="1"/>
      <c r="L1492" s="1"/>
    </row>
    <row r="1493" ht="13.4" spans="1:12">
      <c r="A1493" s="3"/>
      <c r="B1493" s="3"/>
      <c r="D1493" s="7" t="s">
        <v>104</v>
      </c>
      <c r="E1493" s="25">
        <f>E1483+E1492-F1492</f>
        <v>14026374</v>
      </c>
      <c r="F1493" s="1"/>
      <c r="G1493" s="1"/>
      <c r="H1493" s="1"/>
      <c r="I1493" s="1"/>
      <c r="J1493" s="1"/>
      <c r="K1493" s="1"/>
      <c r="L1493" s="1"/>
    </row>
    <row r="1494" ht="13.4" spans="1:12">
      <c r="A1494" s="3"/>
      <c r="B1494" s="3"/>
      <c r="D1494" s="7"/>
      <c r="E1494" s="38"/>
      <c r="F1494" s="1"/>
      <c r="G1494" s="1"/>
      <c r="H1494" s="1"/>
      <c r="I1494" s="1"/>
      <c r="J1494" s="1"/>
      <c r="K1494" s="1"/>
      <c r="L1494" s="1"/>
    </row>
    <row r="1495" ht="21.4" spans="1:12">
      <c r="A1495" s="3"/>
      <c r="B1495" s="65">
        <v>44136</v>
      </c>
      <c r="C1495" s="10"/>
      <c r="D1495" s="11"/>
      <c r="E1495" s="36"/>
      <c r="F1495" s="36">
        <v>1900</v>
      </c>
      <c r="G1495" s="17" t="s">
        <v>12</v>
      </c>
      <c r="H1495" s="17" t="s">
        <v>978</v>
      </c>
      <c r="I1495" s="56">
        <v>25839</v>
      </c>
      <c r="J1495" s="1"/>
      <c r="K1495" s="1"/>
      <c r="L1495" s="1"/>
    </row>
    <row r="1496" ht="13.4" spans="1:12">
      <c r="A1496" s="3"/>
      <c r="B1496" s="19"/>
      <c r="C1496" s="20"/>
      <c r="D1496" s="21" t="s">
        <v>103</v>
      </c>
      <c r="E1496" s="77">
        <f>SUM(E1495:E1495)</f>
        <v>0</v>
      </c>
      <c r="F1496" s="77">
        <f>SUM(F1495:F1495)</f>
        <v>1900</v>
      </c>
      <c r="G1496" s="1"/>
      <c r="H1496" s="1"/>
      <c r="I1496" s="32"/>
      <c r="J1496" s="1"/>
      <c r="K1496" s="1"/>
      <c r="L1496" s="1"/>
    </row>
    <row r="1497" ht="13.4" spans="1:12">
      <c r="A1497" s="3"/>
      <c r="B1497" s="3"/>
      <c r="D1497" s="7" t="s">
        <v>104</v>
      </c>
      <c r="E1497" s="25">
        <f>E1493+E1496-F1496</f>
        <v>14024474</v>
      </c>
      <c r="F1497" s="1"/>
      <c r="G1497" s="1"/>
      <c r="H1497" s="1"/>
      <c r="I1497" s="1"/>
      <c r="J1497" s="1"/>
      <c r="K1497" s="1"/>
      <c r="L1497" s="1"/>
    </row>
    <row r="1498" ht="13.4" spans="1:12">
      <c r="A1498" s="3"/>
      <c r="B1498" s="3"/>
      <c r="D1498" s="7"/>
      <c r="E1498" s="38"/>
      <c r="F1498" s="1"/>
      <c r="G1498" s="1"/>
      <c r="H1498" s="1"/>
      <c r="I1498" s="1"/>
      <c r="J1498" s="1"/>
      <c r="K1498" s="1"/>
      <c r="L1498" s="1"/>
    </row>
    <row r="1499" ht="21.4" spans="1:12">
      <c r="A1499" s="3"/>
      <c r="B1499" s="65">
        <v>44137</v>
      </c>
      <c r="C1499" s="10"/>
      <c r="D1499" s="11"/>
      <c r="E1499" s="36"/>
      <c r="F1499" s="36">
        <v>140</v>
      </c>
      <c r="G1499" s="36" t="s">
        <v>164</v>
      </c>
      <c r="H1499" s="18" t="s">
        <v>979</v>
      </c>
      <c r="I1499" s="56">
        <v>662</v>
      </c>
      <c r="J1499" s="1"/>
      <c r="K1499" s="1"/>
      <c r="L1499" s="1"/>
    </row>
    <row r="1500" ht="21.4" spans="1:12">
      <c r="A1500" s="3"/>
      <c r="B1500" s="65">
        <v>44137</v>
      </c>
      <c r="C1500" s="10"/>
      <c r="D1500" s="11"/>
      <c r="E1500" s="36"/>
      <c r="F1500" s="36">
        <v>935.8</v>
      </c>
      <c r="G1500" s="17" t="s">
        <v>12</v>
      </c>
      <c r="H1500" s="17" t="s">
        <v>980</v>
      </c>
      <c r="I1500" s="56">
        <v>661</v>
      </c>
      <c r="J1500" s="1"/>
      <c r="K1500" s="1"/>
      <c r="L1500" s="1"/>
    </row>
    <row r="1501" ht="31.75" spans="1:12">
      <c r="A1501" s="3"/>
      <c r="B1501" s="65">
        <v>44137</v>
      </c>
      <c r="C1501" s="10"/>
      <c r="D1501" s="11"/>
      <c r="E1501" s="36"/>
      <c r="F1501" s="36">
        <v>1000</v>
      </c>
      <c r="G1501" s="17" t="s">
        <v>319</v>
      </c>
      <c r="H1501" s="18" t="s">
        <v>981</v>
      </c>
      <c r="I1501" s="56">
        <v>660</v>
      </c>
      <c r="J1501" s="1"/>
      <c r="K1501" s="1"/>
      <c r="L1501" s="1"/>
    </row>
    <row r="1502" ht="42.1" spans="1:12">
      <c r="A1502" s="3"/>
      <c r="B1502" s="65">
        <v>44137</v>
      </c>
      <c r="C1502" s="10"/>
      <c r="D1502" s="10"/>
      <c r="E1502" s="36"/>
      <c r="F1502" s="36">
        <v>16000</v>
      </c>
      <c r="G1502" s="17" t="s">
        <v>348</v>
      </c>
      <c r="H1502" s="17" t="s">
        <v>982</v>
      </c>
      <c r="I1502" s="56">
        <v>658</v>
      </c>
      <c r="J1502" s="1"/>
      <c r="K1502" s="1"/>
      <c r="L1502" s="1"/>
    </row>
    <row r="1503" ht="42.1" spans="1:12">
      <c r="A1503" s="3"/>
      <c r="B1503" s="65">
        <v>44137</v>
      </c>
      <c r="C1503" s="10"/>
      <c r="D1503" s="10"/>
      <c r="E1503" s="36"/>
      <c r="F1503" s="36">
        <v>17000</v>
      </c>
      <c r="G1503" s="17" t="s">
        <v>928</v>
      </c>
      <c r="H1503" s="17" t="s">
        <v>982</v>
      </c>
      <c r="I1503" s="56">
        <v>659</v>
      </c>
      <c r="J1503" s="1"/>
      <c r="K1503" s="1"/>
      <c r="L1503" s="1"/>
    </row>
    <row r="1504" ht="13.4" spans="1:12">
      <c r="A1504" s="3"/>
      <c r="B1504" s="19"/>
      <c r="C1504" s="20"/>
      <c r="D1504" s="21" t="s">
        <v>103</v>
      </c>
      <c r="E1504" s="77">
        <f>SUM(E1499:E1503)</f>
        <v>0</v>
      </c>
      <c r="F1504" s="77">
        <f>SUM(F1499:F1503)</f>
        <v>35075.8</v>
      </c>
      <c r="G1504" s="1"/>
      <c r="H1504" s="1"/>
      <c r="I1504" s="32"/>
      <c r="J1504" s="1"/>
      <c r="K1504" s="1"/>
      <c r="L1504" s="1"/>
    </row>
    <row r="1505" ht="13.4" spans="1:12">
      <c r="A1505" s="3"/>
      <c r="B1505" s="3"/>
      <c r="D1505" s="7" t="s">
        <v>104</v>
      </c>
      <c r="E1505" s="25">
        <f>E1497+E1504-F1504</f>
        <v>13989398.2</v>
      </c>
      <c r="F1505" s="1"/>
      <c r="G1505" s="1"/>
      <c r="H1505" s="1"/>
      <c r="I1505" s="1"/>
      <c r="J1505" s="1"/>
      <c r="K1505" s="1"/>
      <c r="L1505" s="1"/>
    </row>
    <row r="1506" ht="13.4" spans="1:12">
      <c r="A1506" s="3"/>
      <c r="B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 ht="42.1" spans="1:12">
      <c r="A1507" s="3"/>
      <c r="B1507" s="65">
        <v>44138</v>
      </c>
      <c r="C1507" s="10" t="s">
        <v>983</v>
      </c>
      <c r="D1507" s="10" t="s">
        <v>566</v>
      </c>
      <c r="E1507" s="36">
        <v>57000</v>
      </c>
      <c r="F1507" s="36"/>
      <c r="G1507" s="36"/>
      <c r="H1507" s="18"/>
      <c r="I1507" s="56">
        <v>621</v>
      </c>
      <c r="J1507" s="1"/>
      <c r="K1507" s="1"/>
      <c r="L1507" s="1"/>
    </row>
    <row r="1508" ht="29.5" customHeight="1" spans="1:12">
      <c r="A1508" s="3"/>
      <c r="B1508" s="65">
        <v>44138</v>
      </c>
      <c r="C1508" s="10" t="s">
        <v>984</v>
      </c>
      <c r="D1508" s="11" t="s">
        <v>985</v>
      </c>
      <c r="E1508" s="36">
        <v>425000</v>
      </c>
      <c r="F1508" s="36"/>
      <c r="G1508" s="36"/>
      <c r="H1508" s="18"/>
      <c r="I1508" s="56">
        <v>3603</v>
      </c>
      <c r="J1508" s="1"/>
      <c r="K1508" s="1"/>
      <c r="L1508" s="1"/>
    </row>
    <row r="1509" ht="31.75" spans="1:12">
      <c r="A1509" s="3"/>
      <c r="B1509" s="65">
        <v>44138</v>
      </c>
      <c r="C1509" s="10" t="s">
        <v>986</v>
      </c>
      <c r="D1509" s="17" t="s">
        <v>705</v>
      </c>
      <c r="E1509" s="36">
        <v>600000</v>
      </c>
      <c r="F1509" s="36"/>
      <c r="G1509" s="36"/>
      <c r="H1509" s="18"/>
      <c r="I1509" s="56">
        <v>3384</v>
      </c>
      <c r="J1509" s="1"/>
      <c r="K1509" s="1"/>
      <c r="L1509" s="1"/>
    </row>
    <row r="1510" ht="42.1" spans="1:12">
      <c r="A1510" s="3"/>
      <c r="B1510" s="65">
        <v>44138</v>
      </c>
      <c r="C1510" s="10" t="s">
        <v>987</v>
      </c>
      <c r="D1510" s="17" t="s">
        <v>682</v>
      </c>
      <c r="E1510" s="36">
        <v>793323</v>
      </c>
      <c r="F1510" s="36"/>
      <c r="G1510" s="36"/>
      <c r="H1510" s="18"/>
      <c r="I1510" s="56">
        <v>6415</v>
      </c>
      <c r="J1510" s="1"/>
      <c r="K1510" s="1"/>
      <c r="L1510" s="1"/>
    </row>
    <row r="1511" ht="19.75" customHeight="1" spans="1:12">
      <c r="A1511" s="3"/>
      <c r="B1511" s="65">
        <v>44138</v>
      </c>
      <c r="C1511" s="10"/>
      <c r="D1511" s="11"/>
      <c r="E1511" s="36"/>
      <c r="F1511" s="36">
        <v>395.88</v>
      </c>
      <c r="G1511" s="27" t="s">
        <v>107</v>
      </c>
      <c r="H1511" s="18" t="s">
        <v>988</v>
      </c>
      <c r="I1511" s="56">
        <v>663</v>
      </c>
      <c r="J1511" s="1"/>
      <c r="K1511" s="1"/>
      <c r="L1511" s="1"/>
    </row>
    <row r="1512" ht="31.75" spans="1:12">
      <c r="A1512" s="3"/>
      <c r="B1512" s="65">
        <v>44138</v>
      </c>
      <c r="C1512" s="10"/>
      <c r="D1512" s="11"/>
      <c r="E1512" s="36"/>
      <c r="F1512" s="36">
        <v>1489</v>
      </c>
      <c r="G1512" s="27" t="s">
        <v>107</v>
      </c>
      <c r="H1512" s="17" t="s">
        <v>989</v>
      </c>
      <c r="I1512" s="56">
        <v>664</v>
      </c>
      <c r="J1512" s="1"/>
      <c r="K1512" s="1"/>
      <c r="L1512" s="1"/>
    </row>
    <row r="1513" ht="21.4" spans="1:12">
      <c r="A1513" s="3"/>
      <c r="B1513" s="65">
        <v>44138</v>
      </c>
      <c r="C1513" s="10"/>
      <c r="D1513" s="11"/>
      <c r="E1513" s="36"/>
      <c r="F1513" s="36">
        <v>4500</v>
      </c>
      <c r="G1513" s="11" t="s">
        <v>990</v>
      </c>
      <c r="H1513" s="17" t="s">
        <v>991</v>
      </c>
      <c r="I1513" s="56">
        <v>665</v>
      </c>
      <c r="J1513" s="1"/>
      <c r="K1513" s="1"/>
      <c r="L1513" s="1"/>
    </row>
    <row r="1514" ht="42.1" spans="1:12">
      <c r="A1514" s="3"/>
      <c r="B1514" s="65">
        <v>44138</v>
      </c>
      <c r="C1514" s="10"/>
      <c r="D1514" s="10"/>
      <c r="E1514" s="36"/>
      <c r="F1514" s="36">
        <v>16000</v>
      </c>
      <c r="G1514" s="17" t="s">
        <v>992</v>
      </c>
      <c r="H1514" s="17" t="s">
        <v>993</v>
      </c>
      <c r="I1514" s="56">
        <v>666</v>
      </c>
      <c r="J1514" s="1"/>
      <c r="K1514" s="1"/>
      <c r="L1514" s="1"/>
    </row>
    <row r="1515" ht="42.1" spans="1:12">
      <c r="A1515" s="3"/>
      <c r="B1515" s="65">
        <v>44138</v>
      </c>
      <c r="C1515" s="10"/>
      <c r="D1515" s="10"/>
      <c r="E1515" s="36"/>
      <c r="F1515" s="36">
        <v>21000</v>
      </c>
      <c r="G1515" s="17" t="s">
        <v>542</v>
      </c>
      <c r="H1515" s="17" t="s">
        <v>994</v>
      </c>
      <c r="I1515" s="56">
        <v>667</v>
      </c>
      <c r="J1515" s="1"/>
      <c r="K1515" s="1"/>
      <c r="L1515" s="1"/>
    </row>
    <row r="1516" ht="21" customHeight="1" spans="1:12">
      <c r="A1516" s="3"/>
      <c r="B1516" s="19"/>
      <c r="C1516" s="20"/>
      <c r="D1516" s="21" t="s">
        <v>103</v>
      </c>
      <c r="E1516" s="77">
        <f>SUM(E1507:E1515)</f>
        <v>1875323</v>
      </c>
      <c r="F1516" s="77">
        <f>SUM(F1507:F1515)</f>
        <v>43384.88</v>
      </c>
      <c r="G1516" s="1"/>
      <c r="H1516" s="1"/>
      <c r="I1516" s="32"/>
      <c r="J1516" s="1"/>
      <c r="K1516" s="1"/>
      <c r="L1516" s="1"/>
    </row>
    <row r="1517" ht="20.15" customHeight="1" spans="1:12">
      <c r="A1517" s="3"/>
      <c r="B1517" s="3"/>
      <c r="D1517" s="7" t="s">
        <v>104</v>
      </c>
      <c r="E1517" s="25">
        <f>E1505+E1516-F1516</f>
        <v>15821336.32</v>
      </c>
      <c r="F1517" s="1"/>
      <c r="G1517" s="1"/>
      <c r="H1517" s="1"/>
      <c r="I1517" s="1"/>
      <c r="J1517" s="1"/>
      <c r="K1517" s="1"/>
      <c r="L1517" s="1"/>
    </row>
    <row r="1518" ht="13.4" spans="1:12">
      <c r="A1518" s="3"/>
      <c r="B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 ht="31.75" spans="1:12">
      <c r="A1519" s="3"/>
      <c r="B1519" s="65">
        <v>44140</v>
      </c>
      <c r="C1519" s="10" t="s">
        <v>995</v>
      </c>
      <c r="D1519" s="11" t="s">
        <v>215</v>
      </c>
      <c r="E1519" s="36">
        <v>255000</v>
      </c>
      <c r="F1519" s="36"/>
      <c r="G1519" s="36"/>
      <c r="H1519" s="18"/>
      <c r="I1519" s="56">
        <v>3244</v>
      </c>
      <c r="J1519" s="1"/>
      <c r="K1519" s="1"/>
      <c r="L1519" s="1"/>
    </row>
    <row r="1520" ht="28.75" customHeight="1" spans="1:12">
      <c r="A1520" s="3"/>
      <c r="B1520" s="65">
        <v>44140</v>
      </c>
      <c r="C1520" s="10" t="s">
        <v>885</v>
      </c>
      <c r="D1520" s="11" t="s">
        <v>549</v>
      </c>
      <c r="E1520" s="36">
        <v>348000</v>
      </c>
      <c r="F1520" s="36"/>
      <c r="G1520" s="36"/>
      <c r="H1520" s="18"/>
      <c r="I1520" s="56">
        <v>143</v>
      </c>
      <c r="J1520" s="1"/>
      <c r="K1520" s="1"/>
      <c r="L1520" s="1"/>
    </row>
    <row r="1521" ht="31.75" spans="1:12">
      <c r="A1521" s="3"/>
      <c r="B1521" s="65">
        <v>44140</v>
      </c>
      <c r="C1521" s="10" t="s">
        <v>996</v>
      </c>
      <c r="D1521" s="11" t="s">
        <v>215</v>
      </c>
      <c r="E1521" s="36">
        <v>850000</v>
      </c>
      <c r="F1521" s="36"/>
      <c r="G1521" s="36"/>
      <c r="H1521" s="18"/>
      <c r="I1521" s="56">
        <v>3243</v>
      </c>
      <c r="J1521" s="1"/>
      <c r="K1521" s="1"/>
      <c r="L1521" s="1"/>
    </row>
    <row r="1522" ht="31.75" spans="1:12">
      <c r="A1522" s="3"/>
      <c r="B1522" s="65">
        <v>44140</v>
      </c>
      <c r="C1522" s="10" t="s">
        <v>997</v>
      </c>
      <c r="D1522" s="17" t="s">
        <v>269</v>
      </c>
      <c r="E1522" s="36">
        <v>1000000</v>
      </c>
      <c r="F1522" s="36"/>
      <c r="G1522" s="36"/>
      <c r="H1522" s="18"/>
      <c r="I1522" s="56">
        <v>705373</v>
      </c>
      <c r="J1522" s="1"/>
      <c r="K1522" s="1"/>
      <c r="L1522" s="1"/>
    </row>
    <row r="1523" ht="31.75" spans="1:12">
      <c r="A1523" s="3"/>
      <c r="B1523" s="65">
        <v>44140</v>
      </c>
      <c r="C1523" s="10"/>
      <c r="D1523" s="11"/>
      <c r="E1523" s="36"/>
      <c r="F1523" s="36">
        <v>2022.25</v>
      </c>
      <c r="G1523" s="36" t="s">
        <v>164</v>
      </c>
      <c r="H1523" s="37" t="s">
        <v>998</v>
      </c>
      <c r="I1523" s="56">
        <v>670</v>
      </c>
      <c r="J1523" s="1"/>
      <c r="K1523" s="1"/>
      <c r="L1523" s="1"/>
    </row>
    <row r="1524" ht="21.75" customHeight="1" spans="1:12">
      <c r="A1524" s="3"/>
      <c r="B1524" s="65">
        <v>44140</v>
      </c>
      <c r="C1524" s="10"/>
      <c r="D1524" s="11"/>
      <c r="E1524" s="36"/>
      <c r="F1524" s="36">
        <v>6350</v>
      </c>
      <c r="G1524" s="17" t="s">
        <v>146</v>
      </c>
      <c r="H1524" s="18" t="s">
        <v>999</v>
      </c>
      <c r="I1524" s="56">
        <v>676</v>
      </c>
      <c r="J1524" s="1"/>
      <c r="K1524" s="1"/>
      <c r="L1524" s="1"/>
    </row>
    <row r="1525" ht="31.75" spans="1:12">
      <c r="A1525" s="3"/>
      <c r="B1525" s="65">
        <v>44140</v>
      </c>
      <c r="C1525" s="10"/>
      <c r="D1525" s="11"/>
      <c r="E1525" s="36"/>
      <c r="F1525" s="36">
        <v>7410</v>
      </c>
      <c r="G1525" s="36" t="s">
        <v>164</v>
      </c>
      <c r="H1525" s="18" t="s">
        <v>1000</v>
      </c>
      <c r="I1525" s="56">
        <v>678</v>
      </c>
      <c r="J1525" s="1"/>
      <c r="K1525" s="1"/>
      <c r="L1525" s="1"/>
    </row>
    <row r="1526" ht="39.65" customHeight="1" spans="1:12">
      <c r="A1526" s="3"/>
      <c r="B1526" s="65">
        <v>44140</v>
      </c>
      <c r="C1526" s="10"/>
      <c r="D1526" s="11"/>
      <c r="E1526" s="36"/>
      <c r="F1526" s="36">
        <v>29322.58</v>
      </c>
      <c r="G1526" s="36" t="s">
        <v>164</v>
      </c>
      <c r="H1526" s="37" t="s">
        <v>1001</v>
      </c>
      <c r="I1526" s="56">
        <v>671</v>
      </c>
      <c r="J1526" s="1"/>
      <c r="K1526" s="1"/>
      <c r="L1526" s="1"/>
    </row>
    <row r="1527" ht="21" customHeight="1" spans="1:12">
      <c r="A1527" s="3"/>
      <c r="B1527" s="65">
        <v>44140</v>
      </c>
      <c r="C1527" s="10"/>
      <c r="D1527" s="11"/>
      <c r="E1527" s="36"/>
      <c r="F1527" s="36">
        <v>34850</v>
      </c>
      <c r="G1527" s="33" t="s">
        <v>173</v>
      </c>
      <c r="H1527" s="34" t="s">
        <v>1002</v>
      </c>
      <c r="I1527" s="56">
        <v>675</v>
      </c>
      <c r="J1527" s="1"/>
      <c r="K1527" s="1"/>
      <c r="L1527" s="1"/>
    </row>
    <row r="1528" ht="30.25" customHeight="1" spans="1:12">
      <c r="A1528" s="3"/>
      <c r="B1528" s="65">
        <v>44140</v>
      </c>
      <c r="C1528" s="10"/>
      <c r="D1528" s="11"/>
      <c r="E1528" s="36"/>
      <c r="F1528" s="36">
        <v>51567.43</v>
      </c>
      <c r="G1528" s="36" t="s">
        <v>164</v>
      </c>
      <c r="H1528" s="18" t="s">
        <v>1003</v>
      </c>
      <c r="I1528" s="56">
        <v>672</v>
      </c>
      <c r="J1528" s="1"/>
      <c r="K1528" s="1"/>
      <c r="L1528" s="1"/>
    </row>
    <row r="1529" ht="30.25" customHeight="1" spans="1:12">
      <c r="A1529" s="3"/>
      <c r="B1529" s="65">
        <v>44140</v>
      </c>
      <c r="C1529" s="10"/>
      <c r="D1529" s="11"/>
      <c r="E1529" s="36"/>
      <c r="F1529" s="36">
        <v>127624</v>
      </c>
      <c r="G1529" s="36" t="s">
        <v>164</v>
      </c>
      <c r="H1529" s="18" t="s">
        <v>935</v>
      </c>
      <c r="I1529" s="56">
        <v>673</v>
      </c>
      <c r="J1529" s="1"/>
      <c r="K1529" s="1"/>
      <c r="L1529" s="1"/>
    </row>
    <row r="1530" ht="31.75" spans="1:12">
      <c r="A1530" s="3"/>
      <c r="B1530" s="65">
        <v>44140</v>
      </c>
      <c r="C1530" s="10"/>
      <c r="D1530" s="11"/>
      <c r="E1530" s="36"/>
      <c r="F1530" s="36">
        <v>131964</v>
      </c>
      <c r="G1530" s="17" t="s">
        <v>12</v>
      </c>
      <c r="H1530" s="29" t="s">
        <v>1004</v>
      </c>
      <c r="I1530" s="56">
        <v>668</v>
      </c>
      <c r="J1530" s="1"/>
      <c r="K1530" s="1"/>
      <c r="L1530" s="1"/>
    </row>
    <row r="1531" ht="31.75" spans="1:12">
      <c r="A1531" s="3"/>
      <c r="B1531" s="65">
        <v>44140</v>
      </c>
      <c r="C1531" s="10"/>
      <c r="D1531" s="11"/>
      <c r="E1531" s="36"/>
      <c r="F1531" s="36">
        <v>222447.68</v>
      </c>
      <c r="G1531" s="68" t="s">
        <v>164</v>
      </c>
      <c r="H1531" s="35" t="s">
        <v>1005</v>
      </c>
      <c r="I1531" s="56">
        <v>674</v>
      </c>
      <c r="J1531" s="1"/>
      <c r="K1531" s="1"/>
      <c r="L1531" s="1"/>
    </row>
    <row r="1532" ht="42.1" spans="1:12">
      <c r="A1532" s="3"/>
      <c r="B1532" s="65">
        <v>44140</v>
      </c>
      <c r="C1532" s="10"/>
      <c r="D1532" s="10"/>
      <c r="E1532" s="36"/>
      <c r="F1532" s="36">
        <v>397590</v>
      </c>
      <c r="G1532" s="17" t="s">
        <v>12</v>
      </c>
      <c r="H1532" s="18" t="s">
        <v>1006</v>
      </c>
      <c r="I1532" s="56">
        <v>677</v>
      </c>
      <c r="J1532" s="1"/>
      <c r="K1532" s="1"/>
      <c r="L1532" s="1"/>
    </row>
    <row r="1533" ht="21.4" spans="1:12">
      <c r="A1533" s="3"/>
      <c r="B1533" s="65">
        <v>44140</v>
      </c>
      <c r="C1533" s="10"/>
      <c r="D1533" s="10"/>
      <c r="E1533" s="36"/>
      <c r="F1533" s="36">
        <v>449917.29</v>
      </c>
      <c r="G1533" s="17" t="s">
        <v>12</v>
      </c>
      <c r="H1533" s="36" t="s">
        <v>1007</v>
      </c>
      <c r="I1533" s="56">
        <v>669</v>
      </c>
      <c r="J1533" s="1"/>
      <c r="K1533" s="1"/>
      <c r="L1533" s="1"/>
    </row>
    <row r="1534" ht="13.4" spans="1:12">
      <c r="A1534" s="3"/>
      <c r="B1534" s="19"/>
      <c r="C1534" s="20"/>
      <c r="D1534" s="21" t="s">
        <v>103</v>
      </c>
      <c r="E1534" s="77">
        <f>SUM(E1519:E1533)</f>
        <v>2453000</v>
      </c>
      <c r="F1534" s="77">
        <f>SUM(F1519:F1533)</f>
        <v>1461065.23</v>
      </c>
      <c r="G1534" s="24"/>
      <c r="H1534" s="69"/>
      <c r="I1534" s="32"/>
      <c r="J1534" s="1"/>
      <c r="K1534" s="1"/>
      <c r="L1534" s="1"/>
    </row>
    <row r="1535" ht="13.4" spans="1:12">
      <c r="A1535" s="3"/>
      <c r="B1535" s="3"/>
      <c r="D1535" s="7" t="s">
        <v>104</v>
      </c>
      <c r="E1535" s="25">
        <f>E1517+E1534-F1534</f>
        <v>16813271.09</v>
      </c>
      <c r="F1535" s="1"/>
      <c r="G1535" s="1"/>
      <c r="H1535" s="1"/>
      <c r="I1535" s="1"/>
      <c r="J1535" s="1"/>
      <c r="K1535" s="1"/>
      <c r="L1535" s="1"/>
    </row>
    <row r="1536" ht="13.4" spans="1:12">
      <c r="A1536" s="3"/>
      <c r="B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 ht="31.75" spans="1:12">
      <c r="A1537" s="3"/>
      <c r="B1537" s="65">
        <v>44141</v>
      </c>
      <c r="C1537" s="10" t="s">
        <v>1008</v>
      </c>
      <c r="D1537" s="10" t="s">
        <v>335</v>
      </c>
      <c r="E1537" s="36">
        <v>18000</v>
      </c>
      <c r="F1537" s="36"/>
      <c r="G1537" s="36"/>
      <c r="H1537" s="18"/>
      <c r="I1537" s="56">
        <v>13</v>
      </c>
      <c r="J1537" s="1"/>
      <c r="K1537" s="1"/>
      <c r="L1537" s="1"/>
    </row>
    <row r="1538" ht="32.15" customHeight="1" spans="1:12">
      <c r="A1538" s="3"/>
      <c r="B1538" s="65">
        <v>44141</v>
      </c>
      <c r="C1538" s="10" t="s">
        <v>1009</v>
      </c>
      <c r="D1538" s="17" t="s">
        <v>241</v>
      </c>
      <c r="E1538" s="36">
        <v>41959</v>
      </c>
      <c r="F1538" s="36"/>
      <c r="G1538" s="17"/>
      <c r="H1538" s="17"/>
      <c r="I1538" s="56">
        <v>53871</v>
      </c>
      <c r="J1538" s="1"/>
      <c r="K1538" s="1"/>
      <c r="L1538" s="1"/>
    </row>
    <row r="1539" ht="21.4" spans="1:12">
      <c r="A1539" s="3"/>
      <c r="B1539" s="65">
        <v>44141</v>
      </c>
      <c r="C1539" s="10"/>
      <c r="D1539" s="11"/>
      <c r="E1539" s="36"/>
      <c r="F1539" s="36">
        <v>304</v>
      </c>
      <c r="G1539" s="36" t="s">
        <v>164</v>
      </c>
      <c r="H1539" s="18" t="s">
        <v>979</v>
      </c>
      <c r="I1539" s="56">
        <v>680</v>
      </c>
      <c r="J1539" s="1"/>
      <c r="K1539" s="1"/>
      <c r="L1539" s="1"/>
    </row>
    <row r="1540" ht="21.4" spans="1:12">
      <c r="A1540" s="3"/>
      <c r="B1540" s="65">
        <v>44141</v>
      </c>
      <c r="C1540" s="10"/>
      <c r="D1540" s="10"/>
      <c r="E1540" s="36"/>
      <c r="F1540" s="36">
        <v>2035.3</v>
      </c>
      <c r="G1540" s="17" t="s">
        <v>12</v>
      </c>
      <c r="H1540" s="17" t="s">
        <v>1010</v>
      </c>
      <c r="I1540" s="56">
        <v>679</v>
      </c>
      <c r="J1540" s="1"/>
      <c r="K1540" s="1"/>
      <c r="L1540" s="1"/>
    </row>
    <row r="1541" ht="13.4" spans="1:12">
      <c r="A1541" s="3"/>
      <c r="B1541" s="19"/>
      <c r="C1541" s="20"/>
      <c r="D1541" s="21" t="s">
        <v>103</v>
      </c>
      <c r="E1541" s="77">
        <f>SUM(E1537:E1540)</f>
        <v>59959</v>
      </c>
      <c r="F1541" s="77">
        <f>SUM(F1537:F1540)</f>
        <v>2339.3</v>
      </c>
      <c r="G1541" s="1"/>
      <c r="H1541" s="1"/>
      <c r="I1541" s="32"/>
      <c r="J1541" s="1"/>
      <c r="K1541" s="1"/>
      <c r="L1541" s="1"/>
    </row>
    <row r="1542" ht="13.4" spans="1:12">
      <c r="A1542" s="3"/>
      <c r="B1542" s="3"/>
      <c r="D1542" s="7" t="s">
        <v>104</v>
      </c>
      <c r="E1542" s="25">
        <f>E1535+E1541-F1541</f>
        <v>16870890.79</v>
      </c>
      <c r="F1542" s="1"/>
      <c r="G1542" s="1"/>
      <c r="H1542" s="1"/>
      <c r="I1542" s="1"/>
      <c r="J1542" s="1"/>
      <c r="K1542" s="1"/>
      <c r="L1542" s="1"/>
    </row>
    <row r="1543" ht="13.4" spans="1:12">
      <c r="A1543" s="3"/>
      <c r="B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 ht="42.1" spans="1:12">
      <c r="A1544" s="3"/>
      <c r="B1544" s="65">
        <v>44144</v>
      </c>
      <c r="C1544" s="10" t="s">
        <v>1011</v>
      </c>
      <c r="D1544" s="17" t="s">
        <v>851</v>
      </c>
      <c r="E1544" s="36">
        <v>13774.32</v>
      </c>
      <c r="F1544" s="36"/>
      <c r="G1544" s="36"/>
      <c r="H1544" s="18"/>
      <c r="I1544" s="56">
        <v>99095</v>
      </c>
      <c r="J1544" s="1"/>
      <c r="K1544" s="1"/>
      <c r="L1544" s="1"/>
    </row>
    <row r="1545" ht="21.4" spans="1:12">
      <c r="A1545" s="3"/>
      <c r="B1545" s="65">
        <v>44144</v>
      </c>
      <c r="C1545" s="10"/>
      <c r="D1545" s="17"/>
      <c r="E1545" s="36"/>
      <c r="F1545" s="36">
        <v>3000</v>
      </c>
      <c r="G1545" s="11" t="s">
        <v>101</v>
      </c>
      <c r="H1545" s="17" t="s">
        <v>1012</v>
      </c>
      <c r="I1545" s="56">
        <v>683</v>
      </c>
      <c r="J1545" s="1"/>
      <c r="K1545" s="1"/>
      <c r="L1545" s="1"/>
    </row>
    <row r="1546" ht="42.1" spans="1:12">
      <c r="A1546" s="3"/>
      <c r="B1546" s="65">
        <v>44144</v>
      </c>
      <c r="C1546" s="10"/>
      <c r="D1546" s="11"/>
      <c r="E1546" s="36"/>
      <c r="F1546" s="36">
        <v>7680</v>
      </c>
      <c r="G1546" s="27" t="s">
        <v>114</v>
      </c>
      <c r="H1546" s="17" t="s">
        <v>1013</v>
      </c>
      <c r="I1546" s="56">
        <v>681</v>
      </c>
      <c r="J1546" s="1"/>
      <c r="K1546" s="1"/>
      <c r="L1546" s="1"/>
    </row>
    <row r="1547" ht="31.75" spans="1:12">
      <c r="A1547" s="3"/>
      <c r="B1547" s="65">
        <v>44144</v>
      </c>
      <c r="C1547" s="10"/>
      <c r="D1547" s="10"/>
      <c r="E1547" s="36"/>
      <c r="F1547" s="36">
        <v>60000</v>
      </c>
      <c r="G1547" s="17" t="s">
        <v>151</v>
      </c>
      <c r="H1547" s="18" t="s">
        <v>1014</v>
      </c>
      <c r="I1547" s="56">
        <v>682</v>
      </c>
      <c r="J1547" s="1"/>
      <c r="K1547" s="1"/>
      <c r="L1547" s="1"/>
    </row>
    <row r="1548" ht="13.4" spans="1:12">
      <c r="A1548" s="3"/>
      <c r="B1548" s="19"/>
      <c r="C1548" s="20"/>
      <c r="D1548" s="21" t="s">
        <v>103</v>
      </c>
      <c r="E1548" s="77">
        <f>SUM(E1544:E1547)</f>
        <v>13774.32</v>
      </c>
      <c r="F1548" s="77">
        <f>SUM(F1544:F1547)</f>
        <v>70680</v>
      </c>
      <c r="G1548" s="1"/>
      <c r="H1548" s="1"/>
      <c r="I1548" s="32"/>
      <c r="J1548" s="1"/>
      <c r="K1548" s="1"/>
      <c r="L1548" s="1"/>
    </row>
    <row r="1549" ht="13.4" spans="1:12">
      <c r="A1549" s="3"/>
      <c r="B1549" s="3"/>
      <c r="D1549" s="7" t="s">
        <v>104</v>
      </c>
      <c r="E1549" s="25">
        <f>E1542+E1548-F1548</f>
        <v>16813985.11</v>
      </c>
      <c r="F1549" s="1"/>
      <c r="G1549" s="1"/>
      <c r="H1549" s="1"/>
      <c r="I1549" s="1"/>
      <c r="J1549" s="1"/>
      <c r="K1549" s="1"/>
      <c r="L1549" s="1"/>
    </row>
    <row r="1550" ht="13.4" spans="1:12">
      <c r="A1550" s="3"/>
      <c r="B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 ht="31.75" spans="1:12">
      <c r="A1551" s="3"/>
      <c r="B1551" s="65">
        <v>44145</v>
      </c>
      <c r="C1551" s="10" t="s">
        <v>1015</v>
      </c>
      <c r="D1551" s="11" t="s">
        <v>549</v>
      </c>
      <c r="E1551" s="36">
        <v>283024</v>
      </c>
      <c r="F1551" s="36"/>
      <c r="G1551" s="36"/>
      <c r="H1551" s="18"/>
      <c r="I1551" s="56">
        <v>150</v>
      </c>
      <c r="J1551" s="1"/>
      <c r="K1551" s="1"/>
      <c r="L1551" s="1"/>
    </row>
    <row r="1552" ht="32.15" customHeight="1" spans="1:12">
      <c r="A1552" s="3"/>
      <c r="B1552" s="65">
        <v>44145</v>
      </c>
      <c r="C1552" s="10" t="s">
        <v>1016</v>
      </c>
      <c r="D1552" s="11" t="s">
        <v>100</v>
      </c>
      <c r="E1552" s="36">
        <v>650000</v>
      </c>
      <c r="F1552" s="36"/>
      <c r="G1552" s="36"/>
      <c r="H1552" s="18"/>
      <c r="I1552" s="56">
        <v>9727</v>
      </c>
      <c r="J1552" s="1"/>
      <c r="K1552" s="1"/>
      <c r="L1552" s="1"/>
    </row>
    <row r="1553" ht="21.4" spans="1:12">
      <c r="A1553" s="3"/>
      <c r="B1553" s="65">
        <v>44145</v>
      </c>
      <c r="C1553" s="10"/>
      <c r="D1553" s="17"/>
      <c r="E1553" s="36"/>
      <c r="F1553" s="36">
        <v>6600</v>
      </c>
      <c r="G1553" s="73" t="s">
        <v>817</v>
      </c>
      <c r="H1553" s="18" t="s">
        <v>1017</v>
      </c>
      <c r="I1553" s="56">
        <v>685</v>
      </c>
      <c r="J1553" s="1"/>
      <c r="K1553" s="1"/>
      <c r="L1553" s="1"/>
    </row>
    <row r="1554" ht="13.4" spans="1:12">
      <c r="A1554" s="3"/>
      <c r="B1554" s="65">
        <v>44145</v>
      </c>
      <c r="C1554" s="10"/>
      <c r="D1554" s="17"/>
      <c r="E1554" s="36"/>
      <c r="F1554" s="36">
        <v>11900</v>
      </c>
      <c r="G1554" s="17" t="s">
        <v>168</v>
      </c>
      <c r="H1554" s="18" t="s">
        <v>921</v>
      </c>
      <c r="I1554" s="56">
        <v>687</v>
      </c>
      <c r="J1554" s="1"/>
      <c r="K1554" s="1"/>
      <c r="L1554" s="1"/>
    </row>
    <row r="1555" ht="42.1" spans="1:12">
      <c r="A1555" s="3"/>
      <c r="B1555" s="65">
        <v>44145</v>
      </c>
      <c r="C1555" s="10"/>
      <c r="D1555" s="17"/>
      <c r="E1555" s="36"/>
      <c r="F1555" s="36">
        <v>18000</v>
      </c>
      <c r="G1555" s="17" t="s">
        <v>270</v>
      </c>
      <c r="H1555" s="29" t="s">
        <v>1018</v>
      </c>
      <c r="I1555" s="56">
        <v>688</v>
      </c>
      <c r="J1555" s="1"/>
      <c r="K1555" s="1"/>
      <c r="L1555" s="1"/>
    </row>
    <row r="1556" ht="21.4" spans="1:12">
      <c r="A1556" s="3"/>
      <c r="B1556" s="65">
        <v>44145</v>
      </c>
      <c r="C1556" s="10"/>
      <c r="D1556" s="17"/>
      <c r="E1556" s="36"/>
      <c r="F1556" s="36">
        <v>23800.04</v>
      </c>
      <c r="G1556" s="27" t="s">
        <v>125</v>
      </c>
      <c r="H1556" s="18" t="s">
        <v>1019</v>
      </c>
      <c r="I1556" s="56">
        <v>689</v>
      </c>
      <c r="J1556" s="1"/>
      <c r="K1556" s="1"/>
      <c r="L1556" s="1"/>
    </row>
    <row r="1557" ht="42.1" spans="1:12">
      <c r="A1557" s="3"/>
      <c r="B1557" s="65">
        <v>44145</v>
      </c>
      <c r="C1557" s="10"/>
      <c r="D1557" s="11"/>
      <c r="E1557" s="36"/>
      <c r="F1557" s="36">
        <v>25000</v>
      </c>
      <c r="G1557" s="17" t="s">
        <v>154</v>
      </c>
      <c r="H1557" s="17" t="s">
        <v>1020</v>
      </c>
      <c r="I1557" s="56">
        <v>690</v>
      </c>
      <c r="J1557" s="1"/>
      <c r="K1557" s="1"/>
      <c r="L1557" s="1"/>
    </row>
    <row r="1558" ht="20.5" customHeight="1" spans="1:12">
      <c r="A1558" s="3"/>
      <c r="B1558" s="65">
        <v>44145</v>
      </c>
      <c r="C1558" s="10"/>
      <c r="D1558" s="10"/>
      <c r="E1558" s="36"/>
      <c r="F1558" s="36">
        <v>29800</v>
      </c>
      <c r="G1558" s="17" t="s">
        <v>1021</v>
      </c>
      <c r="H1558" s="18" t="s">
        <v>1022</v>
      </c>
      <c r="I1558" s="56">
        <v>684</v>
      </c>
      <c r="J1558" s="1"/>
      <c r="K1558" s="1"/>
      <c r="L1558" s="1"/>
    </row>
    <row r="1559" ht="13.4" spans="1:12">
      <c r="A1559" s="3"/>
      <c r="B1559" s="19"/>
      <c r="C1559" s="20"/>
      <c r="D1559" s="21" t="s">
        <v>103</v>
      </c>
      <c r="E1559" s="77">
        <f>SUM(E1551:E1558)</f>
        <v>933024</v>
      </c>
      <c r="F1559" s="77">
        <f>SUM(F1551:F1558)</f>
        <v>115100.04</v>
      </c>
      <c r="G1559" s="1"/>
      <c r="H1559" s="1"/>
      <c r="I1559" s="32"/>
      <c r="J1559" s="1"/>
      <c r="K1559" s="1"/>
      <c r="L1559" s="1"/>
    </row>
    <row r="1560" ht="13.4" spans="1:12">
      <c r="A1560" s="3"/>
      <c r="B1560" s="3"/>
      <c r="D1560" s="7" t="s">
        <v>104</v>
      </c>
      <c r="E1560" s="25">
        <f>E1549+E1559-F1559</f>
        <v>17631909.07</v>
      </c>
      <c r="F1560" s="1"/>
      <c r="G1560" s="1"/>
      <c r="H1560" s="1"/>
      <c r="I1560" s="1"/>
      <c r="J1560" s="1"/>
      <c r="K1560" s="1"/>
      <c r="L1560" s="1"/>
    </row>
    <row r="1561" ht="13.4" spans="1:12">
      <c r="A1561" s="3"/>
      <c r="B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 ht="32.5" customHeight="1" spans="1:12">
      <c r="A1562" s="3"/>
      <c r="B1562" s="65">
        <v>44146</v>
      </c>
      <c r="C1562" s="10" t="s">
        <v>1023</v>
      </c>
      <c r="D1562" s="11" t="s">
        <v>122</v>
      </c>
      <c r="E1562" s="36">
        <v>115000</v>
      </c>
      <c r="F1562" s="36"/>
      <c r="G1562" s="36"/>
      <c r="H1562" s="18"/>
      <c r="I1562" s="56">
        <v>1590</v>
      </c>
      <c r="J1562" s="1"/>
      <c r="K1562" s="1"/>
      <c r="L1562" s="1"/>
    </row>
    <row r="1563" ht="31.75" spans="1:12">
      <c r="A1563" s="3"/>
      <c r="B1563" s="65">
        <v>44146</v>
      </c>
      <c r="C1563" s="10"/>
      <c r="D1563" s="17"/>
      <c r="E1563" s="36"/>
      <c r="F1563" s="36">
        <v>2395</v>
      </c>
      <c r="G1563" s="17" t="s">
        <v>319</v>
      </c>
      <c r="H1563" s="18" t="s">
        <v>981</v>
      </c>
      <c r="I1563" s="56">
        <v>691</v>
      </c>
      <c r="J1563" s="1"/>
      <c r="K1563" s="1"/>
      <c r="L1563" s="1"/>
    </row>
    <row r="1564" ht="13.4" spans="1:12">
      <c r="A1564" s="3"/>
      <c r="B1564" s="65">
        <v>44146</v>
      </c>
      <c r="C1564" s="10"/>
      <c r="D1564" s="11"/>
      <c r="E1564" s="36"/>
      <c r="F1564" s="36">
        <v>11881.85</v>
      </c>
      <c r="G1564" s="27" t="s">
        <v>1024</v>
      </c>
      <c r="H1564" s="17" t="s">
        <v>1025</v>
      </c>
      <c r="I1564" s="56">
        <v>686</v>
      </c>
      <c r="J1564" s="1"/>
      <c r="K1564" s="1"/>
      <c r="L1564" s="1"/>
    </row>
    <row r="1565" ht="13.4" spans="1:12">
      <c r="A1565" s="3"/>
      <c r="B1565" s="19"/>
      <c r="C1565" s="20"/>
      <c r="D1565" s="21" t="s">
        <v>103</v>
      </c>
      <c r="E1565" s="77">
        <f>SUM(E1562:E1564)</f>
        <v>115000</v>
      </c>
      <c r="F1565" s="77">
        <f>SUM(F1562:F1564)</f>
        <v>14276.85</v>
      </c>
      <c r="G1565" s="1"/>
      <c r="H1565" s="1"/>
      <c r="I1565" s="32"/>
      <c r="J1565" s="1"/>
      <c r="K1565" s="1"/>
      <c r="L1565" s="1"/>
    </row>
    <row r="1566" ht="13.4" spans="1:12">
      <c r="A1566" s="3"/>
      <c r="B1566" s="3"/>
      <c r="D1566" s="7" t="s">
        <v>104</v>
      </c>
      <c r="E1566" s="25">
        <f>E1560+E1565-F1565</f>
        <v>17732632.22</v>
      </c>
      <c r="F1566" s="1"/>
      <c r="G1566" s="1"/>
      <c r="H1566" s="1"/>
      <c r="I1566" s="1"/>
      <c r="J1566" s="1"/>
      <c r="K1566" s="1"/>
      <c r="L1566" s="1"/>
    </row>
    <row r="1567" ht="13.4" spans="1:12">
      <c r="A1567" s="3"/>
      <c r="B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 ht="42.1" spans="1:12">
      <c r="A1568" s="3"/>
      <c r="B1568" s="65">
        <v>44147</v>
      </c>
      <c r="C1568" s="10" t="s">
        <v>1026</v>
      </c>
      <c r="D1568" s="10" t="s">
        <v>378</v>
      </c>
      <c r="E1568" s="36">
        <v>99000</v>
      </c>
      <c r="F1568" s="36"/>
      <c r="G1568" s="36"/>
      <c r="H1568" s="18"/>
      <c r="I1568" s="56">
        <v>1417</v>
      </c>
      <c r="J1568" s="1"/>
      <c r="K1568" s="1"/>
      <c r="L1568" s="1"/>
    </row>
    <row r="1569" ht="42.1" spans="1:12">
      <c r="A1569" s="3"/>
      <c r="B1569" s="65">
        <v>44147</v>
      </c>
      <c r="C1569" s="10" t="s">
        <v>1027</v>
      </c>
      <c r="D1569" s="17" t="s">
        <v>1028</v>
      </c>
      <c r="E1569" s="36">
        <v>500000</v>
      </c>
      <c r="F1569" s="36"/>
      <c r="G1569" s="17"/>
      <c r="H1569" s="18"/>
      <c r="I1569" s="56">
        <v>1605</v>
      </c>
      <c r="J1569" s="1"/>
      <c r="K1569" s="1"/>
      <c r="L1569" s="1"/>
    </row>
    <row r="1570" ht="42.1" spans="1:12">
      <c r="A1570" s="3"/>
      <c r="B1570" s="65">
        <v>44147</v>
      </c>
      <c r="C1570" s="10"/>
      <c r="D1570" s="11"/>
      <c r="E1570" s="36"/>
      <c r="F1570" s="36">
        <v>100000</v>
      </c>
      <c r="G1570" s="17" t="s">
        <v>1029</v>
      </c>
      <c r="H1570" s="10" t="s">
        <v>1030</v>
      </c>
      <c r="I1570" s="17">
        <v>692</v>
      </c>
      <c r="J1570" s="1"/>
      <c r="K1570" s="1"/>
      <c r="L1570" s="1"/>
    </row>
    <row r="1571" ht="13.4" spans="1:12">
      <c r="A1571" s="3"/>
      <c r="B1571" s="19"/>
      <c r="C1571" s="20"/>
      <c r="D1571" s="21" t="s">
        <v>103</v>
      </c>
      <c r="E1571" s="77">
        <f>SUM(E1568:E1570)</f>
        <v>599000</v>
      </c>
      <c r="F1571" s="77">
        <f>SUM(F1568:F1570)</f>
        <v>100000</v>
      </c>
      <c r="G1571" s="1"/>
      <c r="H1571" s="1"/>
      <c r="I1571" s="32"/>
      <c r="J1571" s="1"/>
      <c r="K1571" s="1"/>
      <c r="L1571" s="1"/>
    </row>
    <row r="1572" ht="13.4" spans="1:12">
      <c r="A1572" s="3"/>
      <c r="B1572" s="3"/>
      <c r="D1572" s="7" t="s">
        <v>104</v>
      </c>
      <c r="E1572" s="25">
        <f>E1566+E1571-F1571</f>
        <v>18231632.22</v>
      </c>
      <c r="F1572" s="1"/>
      <c r="G1572" s="1"/>
      <c r="H1572" s="1"/>
      <c r="I1572" s="1"/>
      <c r="J1572" s="1"/>
      <c r="K1572" s="1"/>
      <c r="L1572" s="1"/>
    </row>
    <row r="1573" ht="13.4" spans="1:12">
      <c r="A1573" s="3"/>
      <c r="B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 ht="39" customHeight="1" spans="1:12">
      <c r="A1574" s="3"/>
      <c r="B1574" s="65">
        <v>44148</v>
      </c>
      <c r="C1574" s="10" t="s">
        <v>1031</v>
      </c>
      <c r="D1574" s="11" t="s">
        <v>100</v>
      </c>
      <c r="E1574" s="36">
        <v>1000000</v>
      </c>
      <c r="F1574" s="36"/>
      <c r="G1574" s="36"/>
      <c r="H1574" s="18"/>
      <c r="I1574" s="56">
        <v>9824</v>
      </c>
      <c r="J1574" s="1"/>
      <c r="K1574" s="1"/>
      <c r="L1574" s="1"/>
    </row>
    <row r="1575" ht="31.75" spans="1:12">
      <c r="A1575" s="3"/>
      <c r="B1575" s="65">
        <v>44148</v>
      </c>
      <c r="C1575" s="10" t="s">
        <v>1032</v>
      </c>
      <c r="D1575" s="17" t="s">
        <v>867</v>
      </c>
      <c r="E1575" s="36">
        <v>1400000</v>
      </c>
      <c r="F1575" s="36"/>
      <c r="G1575" s="17"/>
      <c r="H1575" s="18"/>
      <c r="I1575" s="56">
        <v>2330</v>
      </c>
      <c r="J1575" s="1"/>
      <c r="K1575" s="1"/>
      <c r="L1575" s="1"/>
    </row>
    <row r="1576" ht="31.75" spans="1:12">
      <c r="A1576" s="3"/>
      <c r="B1576" s="65">
        <v>44148</v>
      </c>
      <c r="C1576" s="10" t="s">
        <v>1033</v>
      </c>
      <c r="D1576" s="17" t="s">
        <v>867</v>
      </c>
      <c r="E1576" s="36">
        <v>1400000</v>
      </c>
      <c r="F1576" s="36"/>
      <c r="G1576" s="17"/>
      <c r="H1576" s="18"/>
      <c r="I1576" s="56">
        <v>2328</v>
      </c>
      <c r="J1576" s="1"/>
      <c r="K1576" s="1"/>
      <c r="L1576" s="1"/>
    </row>
    <row r="1577" ht="21.4" spans="1:12">
      <c r="A1577" s="3"/>
      <c r="B1577" s="65">
        <v>44148</v>
      </c>
      <c r="C1577" s="10"/>
      <c r="D1577" s="17"/>
      <c r="E1577" s="36"/>
      <c r="F1577" s="36">
        <v>21703.43</v>
      </c>
      <c r="G1577" s="17" t="s">
        <v>12</v>
      </c>
      <c r="H1577" s="17" t="s">
        <v>1034</v>
      </c>
      <c r="I1577" s="56">
        <v>693</v>
      </c>
      <c r="J1577" s="1"/>
      <c r="K1577" s="1"/>
      <c r="L1577" s="1"/>
    </row>
    <row r="1578" ht="31.75" spans="1:12">
      <c r="A1578" s="3"/>
      <c r="B1578" s="65">
        <v>44148</v>
      </c>
      <c r="C1578" s="10"/>
      <c r="D1578" s="11"/>
      <c r="E1578" s="36"/>
      <c r="F1578" s="36">
        <v>86130</v>
      </c>
      <c r="G1578" s="17" t="s">
        <v>12</v>
      </c>
      <c r="H1578" s="18" t="s">
        <v>1035</v>
      </c>
      <c r="I1578" s="56">
        <v>695</v>
      </c>
      <c r="J1578" s="1"/>
      <c r="K1578" s="1"/>
      <c r="L1578" s="1"/>
    </row>
    <row r="1579" ht="13.4" spans="1:12">
      <c r="A1579" s="3"/>
      <c r="B1579" s="19"/>
      <c r="C1579" s="20"/>
      <c r="D1579" s="21" t="s">
        <v>103</v>
      </c>
      <c r="E1579" s="77">
        <f>SUM(E1574:E1578)</f>
        <v>3800000</v>
      </c>
      <c r="F1579" s="77">
        <f>SUM(F1574:F1578)</f>
        <v>107833.43</v>
      </c>
      <c r="G1579" s="1"/>
      <c r="H1579" s="1"/>
      <c r="I1579" s="32"/>
      <c r="J1579" s="1"/>
      <c r="K1579" s="1"/>
      <c r="L1579" s="1"/>
    </row>
    <row r="1580" ht="13.4" spans="1:12">
      <c r="A1580" s="3"/>
      <c r="B1580" s="3"/>
      <c r="D1580" s="7" t="s">
        <v>104</v>
      </c>
      <c r="E1580" s="25">
        <f>E1572+E1579-F1579</f>
        <v>21923798.79</v>
      </c>
      <c r="F1580" s="1"/>
      <c r="G1580" s="1"/>
      <c r="H1580" s="1"/>
      <c r="I1580" s="1"/>
      <c r="J1580" s="1"/>
      <c r="K1580" s="1"/>
      <c r="L1580" s="1"/>
    </row>
    <row r="1581" ht="13.4" spans="1:12">
      <c r="A1581" s="3"/>
      <c r="B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 ht="31.75" spans="1:12">
      <c r="A1582" s="3"/>
      <c r="B1582" s="65">
        <v>44151</v>
      </c>
      <c r="C1582" s="10" t="s">
        <v>1036</v>
      </c>
      <c r="D1582" s="17" t="s">
        <v>959</v>
      </c>
      <c r="E1582" s="36">
        <v>150000</v>
      </c>
      <c r="F1582" s="36"/>
      <c r="G1582" s="36"/>
      <c r="H1582" s="18"/>
      <c r="I1582" s="56">
        <v>69</v>
      </c>
      <c r="J1582" s="1"/>
      <c r="K1582" s="1"/>
      <c r="L1582" s="1"/>
    </row>
    <row r="1583" ht="31.75" spans="1:12">
      <c r="A1583" s="3"/>
      <c r="B1583" s="65">
        <v>44151</v>
      </c>
      <c r="C1583" s="10"/>
      <c r="D1583" s="17"/>
      <c r="E1583" s="36"/>
      <c r="F1583" s="36">
        <v>49.89</v>
      </c>
      <c r="G1583" s="36" t="s">
        <v>164</v>
      </c>
      <c r="H1583" s="37" t="s">
        <v>1037</v>
      </c>
      <c r="I1583" s="56">
        <v>697</v>
      </c>
      <c r="J1583" s="1"/>
      <c r="K1583" s="1"/>
      <c r="L1583" s="1"/>
    </row>
    <row r="1584" ht="42.1" spans="1:12">
      <c r="A1584" s="3"/>
      <c r="B1584" s="65">
        <v>44151</v>
      </c>
      <c r="C1584" s="10"/>
      <c r="D1584" s="17"/>
      <c r="E1584" s="36"/>
      <c r="F1584" s="36">
        <v>723.42</v>
      </c>
      <c r="G1584" s="36" t="s">
        <v>164</v>
      </c>
      <c r="H1584" s="37" t="s">
        <v>1038</v>
      </c>
      <c r="I1584" s="56">
        <v>698</v>
      </c>
      <c r="J1584" s="1"/>
      <c r="K1584" s="1"/>
      <c r="L1584" s="1"/>
    </row>
    <row r="1585" ht="32.15" customHeight="1" spans="1:12">
      <c r="A1585" s="3"/>
      <c r="B1585" s="65">
        <v>44151</v>
      </c>
      <c r="C1585" s="10"/>
      <c r="D1585" s="17"/>
      <c r="E1585" s="36"/>
      <c r="F1585" s="36">
        <v>1272.21</v>
      </c>
      <c r="G1585" s="36" t="s">
        <v>164</v>
      </c>
      <c r="H1585" s="18" t="s">
        <v>1039</v>
      </c>
      <c r="I1585" s="56">
        <v>699</v>
      </c>
      <c r="J1585" s="1"/>
      <c r="K1585" s="1"/>
      <c r="L1585" s="1"/>
    </row>
    <row r="1586" ht="21.4" spans="1:12">
      <c r="A1586" s="3"/>
      <c r="B1586" s="65">
        <v>44151</v>
      </c>
      <c r="C1586" s="10"/>
      <c r="D1586" s="17"/>
      <c r="E1586" s="36"/>
      <c r="F1586" s="36">
        <v>1820</v>
      </c>
      <c r="G1586" s="36" t="s">
        <v>1040</v>
      </c>
      <c r="H1586" s="18" t="s">
        <v>1041</v>
      </c>
      <c r="I1586" s="56">
        <v>701</v>
      </c>
      <c r="J1586" s="1"/>
      <c r="K1586" s="1"/>
      <c r="L1586" s="1"/>
    </row>
    <row r="1587" ht="21.4" spans="1:12">
      <c r="A1587" s="3"/>
      <c r="B1587" s="65">
        <v>44151</v>
      </c>
      <c r="C1587" s="10"/>
      <c r="D1587" s="17"/>
      <c r="E1587" s="36"/>
      <c r="F1587" s="36">
        <v>3242</v>
      </c>
      <c r="G1587" s="36" t="s">
        <v>164</v>
      </c>
      <c r="H1587" s="18" t="s">
        <v>979</v>
      </c>
      <c r="I1587" s="56">
        <v>694</v>
      </c>
      <c r="J1587" s="1"/>
      <c r="K1587" s="1"/>
      <c r="L1587" s="1"/>
    </row>
    <row r="1588" ht="31.75" spans="1:12">
      <c r="A1588" s="3"/>
      <c r="B1588" s="65">
        <v>44151</v>
      </c>
      <c r="C1588" s="10"/>
      <c r="D1588" s="17"/>
      <c r="E1588" s="36"/>
      <c r="F1588" s="36">
        <v>5487.99</v>
      </c>
      <c r="G1588" s="68" t="s">
        <v>164</v>
      </c>
      <c r="H1588" s="35" t="s">
        <v>1042</v>
      </c>
      <c r="I1588" s="56">
        <v>700</v>
      </c>
      <c r="J1588" s="1"/>
      <c r="K1588" s="1"/>
      <c r="L1588" s="1"/>
    </row>
    <row r="1589" ht="31.75" spans="1:12">
      <c r="A1589" s="3"/>
      <c r="B1589" s="65">
        <v>44151</v>
      </c>
      <c r="C1589" s="10"/>
      <c r="D1589" s="11"/>
      <c r="E1589" s="36"/>
      <c r="F1589" s="36">
        <v>12870</v>
      </c>
      <c r="G1589" s="36" t="s">
        <v>164</v>
      </c>
      <c r="H1589" s="18" t="s">
        <v>1043</v>
      </c>
      <c r="I1589" s="56">
        <v>696</v>
      </c>
      <c r="J1589" s="1"/>
      <c r="K1589" s="1"/>
      <c r="L1589" s="1"/>
    </row>
    <row r="1590" ht="13.4" spans="1:12">
      <c r="A1590" s="3"/>
      <c r="B1590" s="19"/>
      <c r="C1590" s="20"/>
      <c r="D1590" s="21" t="s">
        <v>103</v>
      </c>
      <c r="E1590" s="77">
        <f>SUM(E1582:E1589)</f>
        <v>150000</v>
      </c>
      <c r="F1590" s="77">
        <f>SUM(F1582:F1589)</f>
        <v>25465.51</v>
      </c>
      <c r="G1590" s="1"/>
      <c r="H1590" s="1"/>
      <c r="I1590" s="32"/>
      <c r="J1590" s="1"/>
      <c r="K1590" s="1"/>
      <c r="L1590" s="1"/>
    </row>
    <row r="1591" ht="13.4" spans="1:12">
      <c r="A1591" s="3"/>
      <c r="B1591" s="3"/>
      <c r="D1591" s="7" t="s">
        <v>104</v>
      </c>
      <c r="E1591" s="25">
        <f>E1580+E1590-F1590</f>
        <v>22048333.28</v>
      </c>
      <c r="F1591" s="1"/>
      <c r="G1591" s="1"/>
      <c r="H1591" s="1"/>
      <c r="I1591" s="1"/>
      <c r="J1591" s="1"/>
      <c r="K1591" s="1"/>
      <c r="L1591" s="1"/>
    </row>
    <row r="1592" ht="13.4" spans="1:12">
      <c r="A1592" s="3"/>
      <c r="B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 ht="31" customHeight="1" spans="1:12">
      <c r="A1593" s="3"/>
      <c r="B1593" s="65">
        <v>44152</v>
      </c>
      <c r="C1593" s="10" t="s">
        <v>1044</v>
      </c>
      <c r="D1593" s="11" t="s">
        <v>129</v>
      </c>
      <c r="E1593" s="36">
        <v>250000</v>
      </c>
      <c r="F1593" s="36"/>
      <c r="G1593" s="36"/>
      <c r="H1593" s="18"/>
      <c r="I1593" s="56">
        <v>819</v>
      </c>
      <c r="J1593" s="1"/>
      <c r="K1593" s="1"/>
      <c r="L1593" s="1"/>
    </row>
    <row r="1594" ht="31.75" spans="1:12">
      <c r="A1594" s="3"/>
      <c r="B1594" s="65">
        <v>44152</v>
      </c>
      <c r="C1594" s="10" t="s">
        <v>1045</v>
      </c>
      <c r="D1594" s="17" t="s">
        <v>865</v>
      </c>
      <c r="E1594" s="36">
        <v>700000</v>
      </c>
      <c r="F1594" s="36"/>
      <c r="G1594" s="36"/>
      <c r="H1594" s="37"/>
      <c r="I1594" s="56">
        <v>1121</v>
      </c>
      <c r="J1594" s="1"/>
      <c r="K1594" s="1"/>
      <c r="L1594" s="1"/>
    </row>
    <row r="1595" ht="42.1" spans="1:12">
      <c r="A1595" s="3"/>
      <c r="B1595" s="65">
        <v>44152</v>
      </c>
      <c r="C1595" s="10" t="s">
        <v>1046</v>
      </c>
      <c r="D1595" s="17" t="s">
        <v>865</v>
      </c>
      <c r="E1595" s="36">
        <v>700000</v>
      </c>
      <c r="F1595" s="36"/>
      <c r="G1595" s="36"/>
      <c r="H1595" s="37"/>
      <c r="I1595" s="56">
        <v>1120</v>
      </c>
      <c r="J1595" s="1"/>
      <c r="K1595" s="1"/>
      <c r="L1595" s="1"/>
    </row>
    <row r="1596" ht="42.1" spans="1:12">
      <c r="A1596" s="3"/>
      <c r="B1596" s="65">
        <v>44152</v>
      </c>
      <c r="C1596" s="10" t="s">
        <v>987</v>
      </c>
      <c r="D1596" s="17" t="s">
        <v>682</v>
      </c>
      <c r="E1596" s="36">
        <v>773262</v>
      </c>
      <c r="F1596" s="36"/>
      <c r="G1596" s="36"/>
      <c r="H1596" s="18"/>
      <c r="I1596" s="56">
        <v>6650</v>
      </c>
      <c r="J1596" s="1"/>
      <c r="K1596" s="1"/>
      <c r="L1596" s="1"/>
    </row>
    <row r="1597" ht="42.1" spans="1:12">
      <c r="A1597" s="3"/>
      <c r="B1597" s="65">
        <v>44152</v>
      </c>
      <c r="C1597" s="10"/>
      <c r="D1597" s="17"/>
      <c r="E1597" s="36"/>
      <c r="F1597" s="36">
        <v>13500</v>
      </c>
      <c r="G1597" s="17" t="s">
        <v>154</v>
      </c>
      <c r="H1597" s="17" t="s">
        <v>1047</v>
      </c>
      <c r="I1597" s="56">
        <v>703</v>
      </c>
      <c r="J1597" s="1"/>
      <c r="K1597" s="1"/>
      <c r="L1597" s="1"/>
    </row>
    <row r="1598" ht="44.25" customHeight="1" spans="1:12">
      <c r="A1598" s="3"/>
      <c r="B1598" s="65">
        <v>44152</v>
      </c>
      <c r="C1598" s="10"/>
      <c r="D1598" s="17"/>
      <c r="E1598" s="36"/>
      <c r="F1598" s="71">
        <v>46151.82</v>
      </c>
      <c r="G1598" s="36" t="s">
        <v>164</v>
      </c>
      <c r="H1598" s="29" t="s">
        <v>598</v>
      </c>
      <c r="I1598" s="56">
        <v>702</v>
      </c>
      <c r="J1598" s="1"/>
      <c r="K1598" s="1"/>
      <c r="L1598" s="1"/>
    </row>
    <row r="1599" ht="13.4" spans="1:12">
      <c r="A1599" s="3"/>
      <c r="B1599" s="19"/>
      <c r="C1599" s="20"/>
      <c r="D1599" s="21" t="s">
        <v>103</v>
      </c>
      <c r="E1599" s="77">
        <f>SUM(E1593:E1598)</f>
        <v>2423262</v>
      </c>
      <c r="F1599" s="77">
        <f>SUM(F1593:F1598)</f>
        <v>59651.82</v>
      </c>
      <c r="G1599" s="1"/>
      <c r="H1599" s="1"/>
      <c r="I1599" s="32"/>
      <c r="J1599" s="1"/>
      <c r="K1599" s="1"/>
      <c r="L1599" s="1"/>
    </row>
    <row r="1600" ht="13.4" spans="1:12">
      <c r="A1600" s="3"/>
      <c r="B1600" s="3"/>
      <c r="D1600" s="7" t="s">
        <v>104</v>
      </c>
      <c r="E1600" s="25">
        <f>E1591+E1599-F1599</f>
        <v>24411943.46</v>
      </c>
      <c r="F1600" s="1"/>
      <c r="G1600" s="1"/>
      <c r="H1600" s="1"/>
      <c r="I1600" s="1"/>
      <c r="J1600" s="1"/>
      <c r="K1600" s="1"/>
      <c r="L1600" s="1"/>
    </row>
    <row r="1601" ht="13.4" spans="1:12">
      <c r="A1601" s="3"/>
      <c r="B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 ht="30" customHeight="1" spans="1:12">
      <c r="A1602" s="3"/>
      <c r="B1602" s="65">
        <v>44153</v>
      </c>
      <c r="C1602" s="10" t="s">
        <v>1048</v>
      </c>
      <c r="D1602" s="11" t="s">
        <v>122</v>
      </c>
      <c r="E1602" s="36">
        <v>115000</v>
      </c>
      <c r="F1602" s="36"/>
      <c r="G1602" s="36"/>
      <c r="H1602" s="18"/>
      <c r="I1602" s="56">
        <v>1606</v>
      </c>
      <c r="J1602" s="1"/>
      <c r="K1602" s="1"/>
      <c r="L1602" s="1"/>
    </row>
    <row r="1603" ht="21.4" spans="1:12">
      <c r="A1603" s="3"/>
      <c r="B1603" s="65">
        <v>44153</v>
      </c>
      <c r="C1603" s="10"/>
      <c r="D1603" s="17"/>
      <c r="E1603" s="36"/>
      <c r="F1603" s="36">
        <v>6600</v>
      </c>
      <c r="G1603" s="73" t="s">
        <v>817</v>
      </c>
      <c r="H1603" s="18" t="s">
        <v>1017</v>
      </c>
      <c r="I1603" s="56">
        <v>704</v>
      </c>
      <c r="J1603" s="1"/>
      <c r="K1603" s="1"/>
      <c r="L1603" s="1"/>
    </row>
    <row r="1604" ht="13.4" spans="1:12">
      <c r="A1604" s="3"/>
      <c r="B1604" s="19"/>
      <c r="C1604" s="20"/>
      <c r="D1604" s="21" t="s">
        <v>103</v>
      </c>
      <c r="E1604" s="77">
        <f>SUM(E1602:E1603)</f>
        <v>115000</v>
      </c>
      <c r="F1604" s="77">
        <f>SUM(F1602:F1603)</f>
        <v>6600</v>
      </c>
      <c r="G1604" s="1"/>
      <c r="H1604" s="1"/>
      <c r="I1604" s="32"/>
      <c r="J1604" s="1"/>
      <c r="K1604" s="1"/>
      <c r="L1604" s="1"/>
    </row>
    <row r="1605" ht="13.4" spans="1:12">
      <c r="A1605" s="3"/>
      <c r="B1605" s="3"/>
      <c r="D1605" s="7" t="s">
        <v>104</v>
      </c>
      <c r="E1605" s="25">
        <f>E1600+E1604-F1604</f>
        <v>24520343.46</v>
      </c>
      <c r="F1605" s="1"/>
      <c r="G1605" s="1"/>
      <c r="H1605" s="1"/>
      <c r="I1605" s="1"/>
      <c r="J1605" s="1"/>
      <c r="K1605" s="1"/>
      <c r="L1605" s="1"/>
    </row>
    <row r="1606" ht="13.4" spans="1:12">
      <c r="A1606" s="3"/>
      <c r="B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 ht="31.75" spans="1:12">
      <c r="A1607" s="3"/>
      <c r="B1607" s="65">
        <v>44154</v>
      </c>
      <c r="C1607" s="10" t="s">
        <v>1049</v>
      </c>
      <c r="D1607" s="11" t="s">
        <v>215</v>
      </c>
      <c r="E1607" s="36">
        <v>70007.07</v>
      </c>
      <c r="F1607" s="36"/>
      <c r="G1607" s="36"/>
      <c r="H1607" s="18"/>
      <c r="I1607" s="56">
        <v>3448</v>
      </c>
      <c r="J1607" s="1"/>
      <c r="K1607" s="1"/>
      <c r="L1607" s="1"/>
    </row>
    <row r="1608" ht="31.75" spans="1:12">
      <c r="A1608" s="3"/>
      <c r="B1608" s="65">
        <v>44154</v>
      </c>
      <c r="C1608" s="10" t="s">
        <v>1050</v>
      </c>
      <c r="D1608" s="11" t="s">
        <v>215</v>
      </c>
      <c r="E1608" s="36">
        <v>255000</v>
      </c>
      <c r="F1608" s="36"/>
      <c r="G1608" s="36"/>
      <c r="H1608" s="18"/>
      <c r="I1608" s="56">
        <v>3409</v>
      </c>
      <c r="J1608" s="1"/>
      <c r="K1608" s="1"/>
      <c r="L1608" s="1"/>
    </row>
    <row r="1609" ht="31.75" spans="1:12">
      <c r="A1609" s="3"/>
      <c r="B1609" s="65">
        <v>44154</v>
      </c>
      <c r="C1609" s="10" t="s">
        <v>1051</v>
      </c>
      <c r="D1609" s="11" t="s">
        <v>215</v>
      </c>
      <c r="E1609" s="36">
        <v>850000</v>
      </c>
      <c r="F1609" s="36"/>
      <c r="G1609" s="73"/>
      <c r="H1609" s="18"/>
      <c r="I1609" s="56">
        <v>3408</v>
      </c>
      <c r="J1609" s="1"/>
      <c r="K1609" s="1"/>
      <c r="L1609" s="1"/>
    </row>
    <row r="1610" ht="13.4" spans="1:12">
      <c r="A1610" s="3"/>
      <c r="B1610" s="19"/>
      <c r="C1610" s="20"/>
      <c r="D1610" s="21" t="s">
        <v>103</v>
      </c>
      <c r="E1610" s="77">
        <f>SUM(E1607:E1609)</f>
        <v>1175007.07</v>
      </c>
      <c r="F1610" s="77">
        <f>SUM(F1607:F1609)</f>
        <v>0</v>
      </c>
      <c r="G1610" s="1"/>
      <c r="H1610" s="1"/>
      <c r="I1610" s="32"/>
      <c r="J1610" s="1"/>
      <c r="K1610" s="1"/>
      <c r="L1610" s="1"/>
    </row>
    <row r="1611" ht="13.4" spans="1:12">
      <c r="A1611" s="3"/>
      <c r="B1611" s="3"/>
      <c r="D1611" s="7" t="s">
        <v>104</v>
      </c>
      <c r="E1611" s="25">
        <f>E1605+E1610-F1610</f>
        <v>25695350.53</v>
      </c>
      <c r="F1611" s="1"/>
      <c r="G1611" s="1"/>
      <c r="H1611" s="1"/>
      <c r="I1611" s="1"/>
      <c r="J1611" s="1"/>
      <c r="K1611" s="1"/>
      <c r="L1611" s="1"/>
    </row>
    <row r="1612" ht="13.4" spans="1:12">
      <c r="A1612" s="3"/>
      <c r="B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 ht="31.75" spans="1:12">
      <c r="A1613" s="3"/>
      <c r="B1613" s="65">
        <v>44155</v>
      </c>
      <c r="C1613" s="10" t="s">
        <v>1052</v>
      </c>
      <c r="D1613" s="17" t="s">
        <v>1053</v>
      </c>
      <c r="E1613" s="36">
        <v>243940.68</v>
      </c>
      <c r="F1613" s="36"/>
      <c r="G1613" s="36"/>
      <c r="H1613" s="18"/>
      <c r="I1613" s="56">
        <v>164</v>
      </c>
      <c r="J1613" s="1"/>
      <c r="K1613" s="1"/>
      <c r="L1613" s="1"/>
    </row>
    <row r="1614" ht="13.4" spans="1:12">
      <c r="A1614" s="3"/>
      <c r="B1614" s="65">
        <v>44155</v>
      </c>
      <c r="C1614" s="10"/>
      <c r="D1614" s="11"/>
      <c r="E1614" s="36"/>
      <c r="F1614" s="36">
        <v>780</v>
      </c>
      <c r="G1614" s="36" t="s">
        <v>1054</v>
      </c>
      <c r="H1614" s="18" t="s">
        <v>1055</v>
      </c>
      <c r="I1614" s="56">
        <v>708</v>
      </c>
      <c r="J1614" s="1"/>
      <c r="K1614" s="1"/>
      <c r="L1614" s="1"/>
    </row>
    <row r="1615" ht="13.4" spans="1:12">
      <c r="A1615" s="3"/>
      <c r="B1615" s="65">
        <v>44155</v>
      </c>
      <c r="C1615" s="10"/>
      <c r="D1615" s="11"/>
      <c r="E1615" s="36"/>
      <c r="F1615" s="36">
        <v>2039.76</v>
      </c>
      <c r="G1615" s="36" t="s">
        <v>1054</v>
      </c>
      <c r="H1615" s="18" t="s">
        <v>1056</v>
      </c>
      <c r="I1615" s="56">
        <v>709</v>
      </c>
      <c r="J1615" s="1"/>
      <c r="K1615" s="1"/>
      <c r="L1615" s="1"/>
    </row>
    <row r="1616" ht="13.4" spans="1:12">
      <c r="A1616" s="3"/>
      <c r="B1616" s="65">
        <v>44155</v>
      </c>
      <c r="C1616" s="10"/>
      <c r="D1616" s="11"/>
      <c r="E1616" s="36"/>
      <c r="F1616" s="36">
        <v>29916.48</v>
      </c>
      <c r="G1616" s="36" t="s">
        <v>1054</v>
      </c>
      <c r="H1616" s="18" t="s">
        <v>1057</v>
      </c>
      <c r="I1616" s="56">
        <v>707</v>
      </c>
      <c r="J1616" s="1"/>
      <c r="K1616" s="1"/>
      <c r="L1616" s="1"/>
    </row>
    <row r="1617" ht="42" customHeight="1" spans="1:12">
      <c r="A1617" s="3"/>
      <c r="B1617" s="65">
        <v>44155</v>
      </c>
      <c r="C1617" s="10"/>
      <c r="D1617" s="11"/>
      <c r="E1617" s="36"/>
      <c r="F1617" s="71">
        <v>106767.78</v>
      </c>
      <c r="G1617" s="36" t="s">
        <v>164</v>
      </c>
      <c r="H1617" s="29" t="s">
        <v>598</v>
      </c>
      <c r="I1617" s="56">
        <v>710</v>
      </c>
      <c r="J1617" s="1"/>
      <c r="K1617" s="1"/>
      <c r="L1617" s="1"/>
    </row>
    <row r="1618" ht="38.15" customHeight="1" spans="1:12">
      <c r="A1618" s="3"/>
      <c r="B1618" s="65">
        <v>44155</v>
      </c>
      <c r="C1618" s="10"/>
      <c r="D1618" s="11"/>
      <c r="E1618" s="36"/>
      <c r="F1618" s="36">
        <v>112000</v>
      </c>
      <c r="G1618" s="17" t="s">
        <v>12</v>
      </c>
      <c r="H1618" s="18" t="s">
        <v>1058</v>
      </c>
      <c r="I1618" s="56">
        <v>705</v>
      </c>
      <c r="J1618" s="1"/>
      <c r="K1618" s="1"/>
      <c r="L1618" s="1"/>
    </row>
    <row r="1619" ht="31.75" spans="1:12">
      <c r="A1619" s="3"/>
      <c r="B1619" s="65">
        <v>44155</v>
      </c>
      <c r="C1619" s="10"/>
      <c r="D1619" s="11"/>
      <c r="E1619" s="36"/>
      <c r="F1619" s="36">
        <v>391311.2</v>
      </c>
      <c r="G1619" s="17" t="s">
        <v>12</v>
      </c>
      <c r="H1619" s="18" t="s">
        <v>1059</v>
      </c>
      <c r="I1619" s="56">
        <v>164</v>
      </c>
      <c r="J1619" s="1"/>
      <c r="K1619" s="1"/>
      <c r="L1619" s="1"/>
    </row>
    <row r="1620" ht="13.4" spans="1:12">
      <c r="A1620" s="3"/>
      <c r="B1620" s="19"/>
      <c r="C1620" s="20"/>
      <c r="D1620" s="21" t="s">
        <v>103</v>
      </c>
      <c r="E1620" s="77">
        <f>SUM(E1613:E1619)</f>
        <v>243940.68</v>
      </c>
      <c r="F1620" s="77">
        <f>SUM(F1613:F1619)</f>
        <v>642815.22</v>
      </c>
      <c r="G1620" s="1"/>
      <c r="H1620" s="1"/>
      <c r="I1620" s="32"/>
      <c r="J1620" s="1"/>
      <c r="K1620" s="1"/>
      <c r="L1620" s="1"/>
    </row>
    <row r="1621" ht="13.4" spans="1:12">
      <c r="A1621" s="3"/>
      <c r="B1621" s="3"/>
      <c r="D1621" s="7" t="s">
        <v>104</v>
      </c>
      <c r="E1621" s="25">
        <f>E1611+E1620-F1620</f>
        <v>25296475.99</v>
      </c>
      <c r="F1621" s="1"/>
      <c r="G1621" s="1"/>
      <c r="H1621" s="1"/>
      <c r="I1621" s="1"/>
      <c r="J1621" s="1"/>
      <c r="K1621" s="1"/>
      <c r="L1621" s="1"/>
    </row>
    <row r="1622" ht="13.4" spans="1:12">
      <c r="A1622" s="3"/>
      <c r="B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 ht="21" customHeight="1" spans="1:12">
      <c r="A1623" s="3"/>
      <c r="B1623" s="65">
        <v>44158</v>
      </c>
      <c r="C1623" s="10" t="s">
        <v>1060</v>
      </c>
      <c r="D1623" s="11" t="s">
        <v>1061</v>
      </c>
      <c r="E1623" s="36">
        <v>16900</v>
      </c>
      <c r="F1623" s="36"/>
      <c r="G1623" s="36"/>
      <c r="H1623" s="18"/>
      <c r="I1623" s="56">
        <v>33</v>
      </c>
      <c r="J1623" s="1"/>
      <c r="K1623" s="1"/>
      <c r="L1623" s="1"/>
    </row>
    <row r="1624" ht="29.15" customHeight="1" spans="1:12">
      <c r="A1624" s="3"/>
      <c r="B1624" s="65">
        <v>44158</v>
      </c>
      <c r="C1624" s="10"/>
      <c r="D1624" s="11"/>
      <c r="E1624" s="36"/>
      <c r="F1624" s="36">
        <v>1974</v>
      </c>
      <c r="G1624" s="36" t="s">
        <v>1062</v>
      </c>
      <c r="H1624" s="18" t="s">
        <v>1063</v>
      </c>
      <c r="I1624" s="56">
        <v>711</v>
      </c>
      <c r="J1624" s="1"/>
      <c r="K1624" s="1"/>
      <c r="L1624" s="1"/>
    </row>
    <row r="1625" ht="31.75" spans="1:12">
      <c r="A1625" s="3"/>
      <c r="B1625" s="65">
        <v>44158</v>
      </c>
      <c r="C1625" s="10"/>
      <c r="D1625" s="11"/>
      <c r="E1625" s="36"/>
      <c r="F1625" s="36">
        <v>2500000</v>
      </c>
      <c r="G1625" s="33" t="s">
        <v>12</v>
      </c>
      <c r="H1625" s="34" t="s">
        <v>1064</v>
      </c>
      <c r="I1625" s="56">
        <v>712</v>
      </c>
      <c r="J1625" s="1"/>
      <c r="K1625" s="1"/>
      <c r="L1625" s="1"/>
    </row>
    <row r="1626" ht="13.4" spans="1:12">
      <c r="A1626" s="3"/>
      <c r="B1626" s="19"/>
      <c r="C1626" s="20"/>
      <c r="D1626" s="21" t="s">
        <v>103</v>
      </c>
      <c r="E1626" s="77">
        <f>SUM(E1623:E1625)</f>
        <v>16900</v>
      </c>
      <c r="F1626" s="77">
        <f>SUM(F1623:F1625)</f>
        <v>2501974</v>
      </c>
      <c r="G1626" s="1"/>
      <c r="H1626" s="1"/>
      <c r="I1626" s="32"/>
      <c r="J1626" s="1"/>
      <c r="K1626" s="1"/>
      <c r="L1626" s="1"/>
    </row>
    <row r="1627" ht="13.4" spans="1:12">
      <c r="A1627" s="3"/>
      <c r="B1627" s="3"/>
      <c r="D1627" s="7" t="s">
        <v>104</v>
      </c>
      <c r="E1627" s="25">
        <f>E1621+E1626-F1626</f>
        <v>22811401.99</v>
      </c>
      <c r="F1627" s="1"/>
      <c r="G1627" s="1"/>
      <c r="H1627" s="1"/>
      <c r="I1627" s="1"/>
      <c r="J1627" s="1"/>
      <c r="K1627" s="1"/>
      <c r="L1627" s="1"/>
    </row>
    <row r="1628" ht="13.4" spans="1:12">
      <c r="A1628" s="3"/>
      <c r="B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 ht="20.5" customHeight="1" spans="1:12">
      <c r="A1629" s="3"/>
      <c r="B1629" s="65">
        <v>44159</v>
      </c>
      <c r="C1629" s="10"/>
      <c r="D1629" s="11"/>
      <c r="E1629" s="36"/>
      <c r="F1629" s="36">
        <v>275.92</v>
      </c>
      <c r="G1629" s="33" t="s">
        <v>12</v>
      </c>
      <c r="H1629" s="18" t="s">
        <v>1065</v>
      </c>
      <c r="I1629" s="56">
        <v>241152001</v>
      </c>
      <c r="J1629" s="1"/>
      <c r="K1629" s="1"/>
      <c r="L1629" s="1"/>
    </row>
    <row r="1630" ht="31.75" spans="1:12">
      <c r="A1630" s="3"/>
      <c r="B1630" s="65">
        <v>44159</v>
      </c>
      <c r="C1630" s="10"/>
      <c r="D1630" s="11"/>
      <c r="E1630" s="36"/>
      <c r="F1630" s="36">
        <v>1379.59</v>
      </c>
      <c r="G1630" s="33" t="s">
        <v>12</v>
      </c>
      <c r="H1630" s="18" t="s">
        <v>1066</v>
      </c>
      <c r="I1630" s="56">
        <v>241152001</v>
      </c>
      <c r="J1630" s="1"/>
      <c r="K1630" s="1"/>
      <c r="L1630" s="1"/>
    </row>
    <row r="1631" ht="29.5" customHeight="1" spans="1:12">
      <c r="A1631" s="3"/>
      <c r="B1631" s="65">
        <v>44159</v>
      </c>
      <c r="C1631" s="10"/>
      <c r="D1631" s="11"/>
      <c r="E1631" s="36"/>
      <c r="F1631" s="36">
        <v>144303</v>
      </c>
      <c r="G1631" s="17" t="s">
        <v>164</v>
      </c>
      <c r="H1631" s="18" t="s">
        <v>1067</v>
      </c>
      <c r="I1631" s="56">
        <v>715</v>
      </c>
      <c r="J1631" s="1"/>
      <c r="K1631" s="1"/>
      <c r="L1631" s="1"/>
    </row>
    <row r="1632" ht="30" customHeight="1" spans="1:12">
      <c r="A1632" s="3"/>
      <c r="B1632" s="65">
        <v>44159</v>
      </c>
      <c r="C1632" s="10"/>
      <c r="D1632" s="11"/>
      <c r="E1632" s="36"/>
      <c r="F1632" s="36">
        <v>373563</v>
      </c>
      <c r="G1632" s="17" t="s">
        <v>164</v>
      </c>
      <c r="H1632" s="18" t="s">
        <v>1068</v>
      </c>
      <c r="I1632" s="56">
        <v>713</v>
      </c>
      <c r="J1632" s="1"/>
      <c r="K1632" s="1"/>
      <c r="L1632" s="1"/>
    </row>
    <row r="1633" ht="31.75" spans="1:12">
      <c r="A1633" s="3"/>
      <c r="B1633" s="65">
        <v>44159</v>
      </c>
      <c r="C1633" s="10"/>
      <c r="D1633" s="11"/>
      <c r="E1633" s="36"/>
      <c r="F1633" s="36">
        <v>456730</v>
      </c>
      <c r="G1633" s="17" t="s">
        <v>164</v>
      </c>
      <c r="H1633" s="18" t="s">
        <v>1069</v>
      </c>
      <c r="I1633" s="56">
        <v>716</v>
      </c>
      <c r="J1633" s="1"/>
      <c r="K1633" s="1"/>
      <c r="L1633" s="1"/>
    </row>
    <row r="1634" ht="31.75" spans="1:12">
      <c r="A1634" s="3"/>
      <c r="B1634" s="65">
        <v>44159</v>
      </c>
      <c r="C1634" s="10"/>
      <c r="D1634" s="11"/>
      <c r="E1634" s="36"/>
      <c r="F1634" s="36">
        <v>4022300</v>
      </c>
      <c r="G1634" s="33" t="s">
        <v>12</v>
      </c>
      <c r="H1634" s="34" t="s">
        <v>1070</v>
      </c>
      <c r="I1634" s="56">
        <v>714</v>
      </c>
      <c r="J1634" s="1"/>
      <c r="K1634" s="1"/>
      <c r="L1634" s="1"/>
    </row>
    <row r="1635" ht="13.4" spans="1:12">
      <c r="A1635" s="3"/>
      <c r="B1635" s="19"/>
      <c r="C1635" s="20"/>
      <c r="D1635" s="21" t="s">
        <v>103</v>
      </c>
      <c r="E1635" s="77">
        <f>SUM(E1629:E1634)</f>
        <v>0</v>
      </c>
      <c r="F1635" s="77">
        <f>SUM(F1629:F1634)</f>
        <v>4998551.51</v>
      </c>
      <c r="G1635" s="1"/>
      <c r="H1635" s="1"/>
      <c r="I1635" s="32"/>
      <c r="J1635" s="1"/>
      <c r="K1635" s="1"/>
      <c r="L1635" s="1"/>
    </row>
    <row r="1636" ht="13.4" spans="1:12">
      <c r="A1636" s="3"/>
      <c r="B1636" s="3"/>
      <c r="D1636" s="7" t="s">
        <v>104</v>
      </c>
      <c r="E1636" s="25">
        <f>E1627+E1635-F1635</f>
        <v>17812850.48</v>
      </c>
      <c r="F1636" s="1"/>
      <c r="G1636" s="1"/>
      <c r="H1636" s="1"/>
      <c r="I1636" s="1"/>
      <c r="J1636" s="1"/>
      <c r="K1636" s="1"/>
      <c r="L1636" s="1"/>
    </row>
    <row r="1637" ht="13.4" spans="1:12">
      <c r="A1637" s="3"/>
      <c r="B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 ht="34.5" customHeight="1" spans="1:12">
      <c r="A1638" s="3"/>
      <c r="B1638" s="65">
        <v>44160</v>
      </c>
      <c r="C1638" s="10" t="s">
        <v>1071</v>
      </c>
      <c r="D1638" s="10" t="s">
        <v>396</v>
      </c>
      <c r="E1638" s="36">
        <v>150000</v>
      </c>
      <c r="F1638" s="36"/>
      <c r="G1638" s="33"/>
      <c r="H1638" s="18"/>
      <c r="I1638" s="56">
        <v>15422</v>
      </c>
      <c r="J1638" s="1"/>
      <c r="K1638" s="1"/>
      <c r="L1638" s="1"/>
    </row>
    <row r="1639" ht="31.75" spans="1:12">
      <c r="A1639" s="3"/>
      <c r="B1639" s="65">
        <v>44160</v>
      </c>
      <c r="C1639" s="10"/>
      <c r="D1639" s="11"/>
      <c r="E1639" s="36"/>
      <c r="F1639" s="36">
        <v>17567.26</v>
      </c>
      <c r="G1639" s="17" t="s">
        <v>158</v>
      </c>
      <c r="H1639" s="18" t="s">
        <v>1072</v>
      </c>
      <c r="I1639" s="56">
        <v>719</v>
      </c>
      <c r="J1639" s="1"/>
      <c r="K1639" s="1"/>
      <c r="L1639" s="1"/>
    </row>
    <row r="1640" ht="42.1" spans="1:12">
      <c r="A1640" s="3"/>
      <c r="B1640" s="65">
        <v>44160</v>
      </c>
      <c r="C1640" s="10"/>
      <c r="D1640" s="11"/>
      <c r="E1640" s="36"/>
      <c r="F1640" s="36">
        <v>20000</v>
      </c>
      <c r="G1640" s="17" t="s">
        <v>542</v>
      </c>
      <c r="H1640" s="17" t="s">
        <v>1073</v>
      </c>
      <c r="I1640" s="56">
        <v>720</v>
      </c>
      <c r="J1640" s="1"/>
      <c r="K1640" s="1"/>
      <c r="L1640" s="1"/>
    </row>
    <row r="1641" ht="21.4" spans="1:12">
      <c r="A1641" s="3"/>
      <c r="B1641" s="65">
        <v>44160</v>
      </c>
      <c r="C1641" s="10"/>
      <c r="D1641" s="11"/>
      <c r="E1641" s="36"/>
      <c r="F1641" s="36">
        <v>322526.5</v>
      </c>
      <c r="G1641" s="17" t="s">
        <v>269</v>
      </c>
      <c r="H1641" s="18" t="s">
        <v>1074</v>
      </c>
      <c r="I1641" s="56">
        <v>718</v>
      </c>
      <c r="J1641" s="1"/>
      <c r="K1641" s="1"/>
      <c r="L1641" s="1"/>
    </row>
    <row r="1642" ht="45" customHeight="1" spans="1:12">
      <c r="A1642" s="3"/>
      <c r="B1642" s="65">
        <v>44160</v>
      </c>
      <c r="C1642" s="10"/>
      <c r="D1642" s="11"/>
      <c r="E1642" s="36"/>
      <c r="F1642" s="71">
        <v>359573.6</v>
      </c>
      <c r="G1642" s="36" t="s">
        <v>164</v>
      </c>
      <c r="H1642" s="29" t="s">
        <v>598</v>
      </c>
      <c r="I1642" s="56">
        <v>717</v>
      </c>
      <c r="J1642" s="1"/>
      <c r="K1642" s="1"/>
      <c r="L1642" s="1"/>
    </row>
    <row r="1643" ht="13.4" spans="1:12">
      <c r="A1643" s="3"/>
      <c r="B1643" s="19"/>
      <c r="C1643" s="20"/>
      <c r="D1643" s="21" t="s">
        <v>103</v>
      </c>
      <c r="E1643" s="77">
        <f>SUM(E1638:E1642)</f>
        <v>150000</v>
      </c>
      <c r="F1643" s="77">
        <f>SUM(F1638:F1642)</f>
        <v>719667.36</v>
      </c>
      <c r="G1643" s="1"/>
      <c r="H1643" s="1"/>
      <c r="I1643" s="32"/>
      <c r="J1643" s="1"/>
      <c r="K1643" s="1"/>
      <c r="L1643" s="1"/>
    </row>
    <row r="1644" ht="13.4" spans="1:12">
      <c r="A1644" s="3"/>
      <c r="B1644" s="3"/>
      <c r="D1644" s="7" t="s">
        <v>104</v>
      </c>
      <c r="E1644" s="25">
        <f>E1636+E1643-F1643</f>
        <v>17243183.12</v>
      </c>
      <c r="F1644" s="1"/>
      <c r="G1644" s="1"/>
      <c r="H1644" s="1"/>
      <c r="I1644" s="1"/>
      <c r="J1644" s="1"/>
      <c r="K1644" s="1"/>
      <c r="L1644" s="1"/>
    </row>
    <row r="1645" ht="13.4" spans="1:12">
      <c r="A1645" s="3"/>
      <c r="B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 ht="42.1" spans="1:12">
      <c r="A1646" s="3"/>
      <c r="B1646" s="65">
        <v>44161</v>
      </c>
      <c r="C1646" s="10"/>
      <c r="D1646" s="10"/>
      <c r="E1646" s="36"/>
      <c r="F1646" s="36">
        <v>196.23</v>
      </c>
      <c r="G1646" s="33" t="s">
        <v>12</v>
      </c>
      <c r="H1646" s="18" t="s">
        <v>1065</v>
      </c>
      <c r="I1646" s="56">
        <v>261152001</v>
      </c>
      <c r="J1646" s="1"/>
      <c r="K1646" s="1"/>
      <c r="L1646" s="1"/>
    </row>
    <row r="1647" ht="31.75" spans="1:12">
      <c r="A1647" s="3"/>
      <c r="B1647" s="65">
        <v>44161</v>
      </c>
      <c r="C1647" s="10"/>
      <c r="D1647" s="11"/>
      <c r="E1647" s="36"/>
      <c r="F1647" s="36">
        <v>981.15</v>
      </c>
      <c r="G1647" s="33" t="s">
        <v>12</v>
      </c>
      <c r="H1647" s="18" t="s">
        <v>1066</v>
      </c>
      <c r="I1647" s="56">
        <v>261152001</v>
      </c>
      <c r="J1647" s="1"/>
      <c r="K1647" s="1"/>
      <c r="L1647" s="1"/>
    </row>
    <row r="1648" ht="21.4" spans="1:12">
      <c r="A1648" s="3"/>
      <c r="B1648" s="65">
        <v>44161</v>
      </c>
      <c r="C1648" s="10"/>
      <c r="D1648" s="11"/>
      <c r="E1648" s="36"/>
      <c r="F1648" s="36">
        <v>1785</v>
      </c>
      <c r="G1648" s="36" t="s">
        <v>164</v>
      </c>
      <c r="H1648" s="18" t="s">
        <v>979</v>
      </c>
      <c r="I1648" s="56">
        <v>723</v>
      </c>
      <c r="J1648" s="1"/>
      <c r="K1648" s="1"/>
      <c r="L1648" s="1"/>
    </row>
    <row r="1649" ht="21.4" spans="1:12">
      <c r="A1649" s="3"/>
      <c r="B1649" s="65">
        <v>44161</v>
      </c>
      <c r="C1649" s="10"/>
      <c r="D1649" s="11"/>
      <c r="E1649" s="36"/>
      <c r="F1649" s="36">
        <v>6882.08</v>
      </c>
      <c r="G1649" s="17" t="s">
        <v>130</v>
      </c>
      <c r="H1649" s="18" t="s">
        <v>902</v>
      </c>
      <c r="I1649" s="56">
        <v>724</v>
      </c>
      <c r="J1649" s="1"/>
      <c r="K1649" s="1"/>
      <c r="L1649" s="1"/>
    </row>
    <row r="1650" ht="21.4" spans="1:12">
      <c r="A1650" s="3"/>
      <c r="B1650" s="65">
        <v>44161</v>
      </c>
      <c r="C1650" s="10"/>
      <c r="D1650" s="11"/>
      <c r="E1650" s="36"/>
      <c r="F1650" s="36">
        <v>11945.5</v>
      </c>
      <c r="G1650" s="17" t="s">
        <v>12</v>
      </c>
      <c r="H1650" s="17" t="s">
        <v>1075</v>
      </c>
      <c r="I1650" s="56">
        <v>722</v>
      </c>
      <c r="J1650" s="1"/>
      <c r="K1650" s="1"/>
      <c r="L1650" s="1"/>
    </row>
    <row r="1651" ht="13.4" spans="1:12">
      <c r="A1651" s="3"/>
      <c r="B1651" s="65">
        <v>44161</v>
      </c>
      <c r="C1651" s="10"/>
      <c r="D1651" s="11"/>
      <c r="E1651" s="36"/>
      <c r="F1651" s="36">
        <v>28100</v>
      </c>
      <c r="G1651" s="17" t="s">
        <v>188</v>
      </c>
      <c r="H1651" s="17" t="s">
        <v>189</v>
      </c>
      <c r="I1651" s="56">
        <v>730</v>
      </c>
      <c r="J1651" s="1"/>
      <c r="K1651" s="1"/>
      <c r="L1651" s="1"/>
    </row>
    <row r="1652" ht="42.1" spans="1:12">
      <c r="A1652" s="3"/>
      <c r="B1652" s="65">
        <v>44161</v>
      </c>
      <c r="C1652" s="10"/>
      <c r="D1652" s="11"/>
      <c r="E1652" s="36"/>
      <c r="F1652" s="36">
        <v>42700</v>
      </c>
      <c r="G1652" s="17" t="s">
        <v>873</v>
      </c>
      <c r="H1652" s="29" t="s">
        <v>874</v>
      </c>
      <c r="I1652" s="56">
        <v>726</v>
      </c>
      <c r="J1652" s="1"/>
      <c r="K1652" s="1"/>
      <c r="L1652" s="1"/>
    </row>
    <row r="1653" ht="21.4" spans="1:12">
      <c r="A1653" s="3"/>
      <c r="B1653" s="65">
        <v>44161</v>
      </c>
      <c r="C1653" s="10"/>
      <c r="D1653" s="11"/>
      <c r="E1653" s="36"/>
      <c r="F1653" s="36">
        <v>51445.13</v>
      </c>
      <c r="G1653" s="17" t="s">
        <v>130</v>
      </c>
      <c r="H1653" s="18" t="s">
        <v>1076</v>
      </c>
      <c r="I1653" s="56">
        <v>725</v>
      </c>
      <c r="J1653" s="1"/>
      <c r="K1653" s="1"/>
      <c r="L1653" s="1"/>
    </row>
    <row r="1654" ht="21.4" spans="1:12">
      <c r="A1654" s="3"/>
      <c r="B1654" s="65">
        <v>44161</v>
      </c>
      <c r="C1654" s="10"/>
      <c r="D1654" s="11"/>
      <c r="E1654" s="36"/>
      <c r="F1654" s="36">
        <v>58713.6</v>
      </c>
      <c r="G1654" s="17" t="s">
        <v>175</v>
      </c>
      <c r="H1654" s="29" t="s">
        <v>1077</v>
      </c>
      <c r="I1654" s="56">
        <v>727</v>
      </c>
      <c r="J1654" s="1"/>
      <c r="K1654" s="1"/>
      <c r="L1654" s="1"/>
    </row>
    <row r="1655" ht="42.1" spans="1:12">
      <c r="A1655" s="3"/>
      <c r="B1655" s="65">
        <v>44161</v>
      </c>
      <c r="C1655" s="10"/>
      <c r="D1655" s="11"/>
      <c r="E1655" s="36"/>
      <c r="F1655" s="71">
        <v>90567.24</v>
      </c>
      <c r="G1655" s="36" t="s">
        <v>164</v>
      </c>
      <c r="H1655" s="29" t="s">
        <v>598</v>
      </c>
      <c r="I1655" s="56">
        <v>721</v>
      </c>
      <c r="J1655" s="1"/>
      <c r="K1655" s="1"/>
      <c r="L1655" s="1"/>
    </row>
    <row r="1656" ht="21.4" spans="1:12">
      <c r="A1656" s="3"/>
      <c r="B1656" s="65">
        <v>44161</v>
      </c>
      <c r="C1656" s="10"/>
      <c r="D1656" s="11"/>
      <c r="E1656" s="36"/>
      <c r="F1656" s="36">
        <v>121495</v>
      </c>
      <c r="G1656" s="17" t="s">
        <v>1078</v>
      </c>
      <c r="H1656" s="18" t="s">
        <v>1079</v>
      </c>
      <c r="I1656" s="56">
        <v>728</v>
      </c>
      <c r="J1656" s="1"/>
      <c r="K1656" s="1"/>
      <c r="L1656" s="1"/>
    </row>
    <row r="1657" ht="21.4" spans="1:12">
      <c r="A1657" s="3"/>
      <c r="B1657" s="65">
        <v>44161</v>
      </c>
      <c r="C1657" s="10"/>
      <c r="D1657" s="11"/>
      <c r="E1657" s="36"/>
      <c r="F1657" s="36">
        <v>392455.8</v>
      </c>
      <c r="G1657" s="17" t="s">
        <v>1080</v>
      </c>
      <c r="H1657" s="18" t="s">
        <v>1081</v>
      </c>
      <c r="I1657" s="56">
        <v>731</v>
      </c>
      <c r="J1657" s="1"/>
      <c r="K1657" s="1"/>
      <c r="L1657" s="1"/>
    </row>
    <row r="1658" ht="13.4" spans="1:12">
      <c r="A1658" s="3"/>
      <c r="B1658" s="65">
        <v>44161</v>
      </c>
      <c r="C1658" s="10"/>
      <c r="D1658" s="11"/>
      <c r="E1658" s="36"/>
      <c r="F1658" s="36">
        <v>1151200</v>
      </c>
      <c r="G1658" s="17" t="s">
        <v>158</v>
      </c>
      <c r="H1658" s="17" t="s">
        <v>1082</v>
      </c>
      <c r="I1658" s="56">
        <v>729</v>
      </c>
      <c r="J1658" s="1"/>
      <c r="K1658" s="1"/>
      <c r="L1658" s="1"/>
    </row>
    <row r="1659" ht="13.4" spans="1:12">
      <c r="A1659" s="3"/>
      <c r="B1659" s="19"/>
      <c r="C1659" s="20"/>
      <c r="D1659" s="21" t="s">
        <v>103</v>
      </c>
      <c r="E1659" s="77">
        <f>SUM(E1646:E1658)</f>
        <v>0</v>
      </c>
      <c r="F1659" s="77">
        <f>SUM(F1646:F1658)</f>
        <v>1958466.73</v>
      </c>
      <c r="G1659" s="1"/>
      <c r="H1659" s="1"/>
      <c r="I1659" s="32"/>
      <c r="J1659" s="1"/>
      <c r="K1659" s="1"/>
      <c r="L1659" s="1"/>
    </row>
    <row r="1660" ht="13.4" spans="1:12">
      <c r="A1660" s="3"/>
      <c r="B1660" s="3"/>
      <c r="D1660" s="7" t="s">
        <v>104</v>
      </c>
      <c r="E1660" s="25">
        <f>E1644+E1659-F1659</f>
        <v>15284716.39</v>
      </c>
      <c r="F1660" s="1"/>
      <c r="G1660" s="1"/>
      <c r="H1660" s="1"/>
      <c r="I1660" s="1"/>
      <c r="J1660" s="1"/>
      <c r="K1660" s="1"/>
      <c r="L1660" s="1"/>
    </row>
    <row r="1661" ht="13.4" spans="1:12">
      <c r="A1661" s="3"/>
      <c r="B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 ht="31.75" spans="1:12">
      <c r="A1662" s="3"/>
      <c r="B1662" s="65">
        <v>44162</v>
      </c>
      <c r="C1662" s="10" t="s">
        <v>1083</v>
      </c>
      <c r="D1662" s="17" t="s">
        <v>370</v>
      </c>
      <c r="E1662" s="36">
        <v>1099840</v>
      </c>
      <c r="F1662" s="36"/>
      <c r="G1662" s="33"/>
      <c r="H1662" s="18"/>
      <c r="I1662" s="56">
        <v>1074</v>
      </c>
      <c r="J1662" s="1"/>
      <c r="K1662" s="1"/>
      <c r="L1662" s="1"/>
    </row>
    <row r="1663" ht="31.75" spans="1:12">
      <c r="A1663" s="3"/>
      <c r="B1663" s="65">
        <v>44162</v>
      </c>
      <c r="C1663" s="10" t="s">
        <v>1084</v>
      </c>
      <c r="D1663" s="17" t="s">
        <v>370</v>
      </c>
      <c r="E1663" s="36">
        <v>1775760</v>
      </c>
      <c r="F1663" s="36"/>
      <c r="G1663" s="17"/>
      <c r="H1663" s="18"/>
      <c r="I1663" s="56">
        <v>1075</v>
      </c>
      <c r="J1663" s="1"/>
      <c r="K1663" s="1"/>
      <c r="L1663" s="1"/>
    </row>
    <row r="1664" ht="25.5" customHeight="1" spans="1:12">
      <c r="A1664" s="3"/>
      <c r="B1664" s="65">
        <v>44162</v>
      </c>
      <c r="C1664" s="10" t="s">
        <v>1085</v>
      </c>
      <c r="D1664" s="17" t="s">
        <v>370</v>
      </c>
      <c r="E1664" s="36">
        <v>3500000</v>
      </c>
      <c r="F1664" s="36"/>
      <c r="G1664" s="17"/>
      <c r="H1664" s="17"/>
      <c r="I1664" s="56">
        <v>1076</v>
      </c>
      <c r="J1664" s="1"/>
      <c r="K1664" s="1"/>
      <c r="L1664" s="1"/>
    </row>
    <row r="1665" ht="31.75" spans="1:12">
      <c r="A1665" s="3"/>
      <c r="B1665" s="65">
        <v>44162</v>
      </c>
      <c r="C1665" s="10" t="s">
        <v>1086</v>
      </c>
      <c r="D1665" s="17" t="s">
        <v>370</v>
      </c>
      <c r="E1665" s="36">
        <v>5987240</v>
      </c>
      <c r="F1665" s="36"/>
      <c r="G1665" s="17"/>
      <c r="H1665" s="18"/>
      <c r="I1665" s="56">
        <v>1073</v>
      </c>
      <c r="J1665" s="1"/>
      <c r="K1665" s="1"/>
      <c r="L1665" s="1"/>
    </row>
    <row r="1666" ht="31.75" spans="1:12">
      <c r="A1666" s="3"/>
      <c r="B1666" s="65">
        <v>44162</v>
      </c>
      <c r="C1666" s="10" t="s">
        <v>1087</v>
      </c>
      <c r="D1666" s="17" t="s">
        <v>370</v>
      </c>
      <c r="E1666" s="36">
        <v>6136480</v>
      </c>
      <c r="F1666" s="36"/>
      <c r="G1666" s="17"/>
      <c r="H1666" s="18"/>
      <c r="I1666" s="56">
        <v>2381</v>
      </c>
      <c r="J1666" s="1"/>
      <c r="K1666" s="1"/>
      <c r="L1666" s="1"/>
    </row>
    <row r="1667" ht="13.4" spans="1:12">
      <c r="A1667" s="3"/>
      <c r="B1667" s="65">
        <v>44162</v>
      </c>
      <c r="C1667" s="10"/>
      <c r="D1667" s="11"/>
      <c r="E1667" s="36"/>
      <c r="F1667" s="36">
        <v>6570</v>
      </c>
      <c r="G1667" s="17" t="s">
        <v>203</v>
      </c>
      <c r="H1667" s="18" t="s">
        <v>574</v>
      </c>
      <c r="I1667" s="56">
        <v>733</v>
      </c>
      <c r="J1667" s="1"/>
      <c r="K1667" s="1"/>
      <c r="L1667" s="1"/>
    </row>
    <row r="1668" ht="13.4" spans="1:12">
      <c r="A1668" s="3"/>
      <c r="B1668" s="65">
        <v>44162</v>
      </c>
      <c r="C1668" s="10"/>
      <c r="D1668" s="11"/>
      <c r="E1668" s="36"/>
      <c r="F1668" s="36">
        <v>11999</v>
      </c>
      <c r="G1668" s="17" t="s">
        <v>1088</v>
      </c>
      <c r="H1668" s="18" t="s">
        <v>1089</v>
      </c>
      <c r="I1668" s="56">
        <v>732</v>
      </c>
      <c r="J1668" s="1"/>
      <c r="K1668" s="1"/>
      <c r="L1668" s="1"/>
    </row>
    <row r="1669" ht="42.1" spans="1:12">
      <c r="A1669" s="3"/>
      <c r="B1669" s="65">
        <v>44162</v>
      </c>
      <c r="C1669" s="10"/>
      <c r="D1669" s="11"/>
      <c r="E1669" s="36"/>
      <c r="F1669" s="36">
        <v>20000</v>
      </c>
      <c r="G1669" s="17" t="s">
        <v>928</v>
      </c>
      <c r="H1669" s="17" t="s">
        <v>1090</v>
      </c>
      <c r="I1669" s="56">
        <v>735</v>
      </c>
      <c r="J1669" s="1"/>
      <c r="K1669" s="1"/>
      <c r="L1669" s="1"/>
    </row>
    <row r="1670" ht="42.1" spans="1:12">
      <c r="A1670" s="3"/>
      <c r="B1670" s="65">
        <v>44162</v>
      </c>
      <c r="C1670" s="10"/>
      <c r="D1670" s="11"/>
      <c r="E1670" s="36"/>
      <c r="F1670" s="36">
        <v>20000</v>
      </c>
      <c r="G1670" s="17" t="s">
        <v>348</v>
      </c>
      <c r="H1670" s="17" t="s">
        <v>1090</v>
      </c>
      <c r="I1670" s="56">
        <v>734</v>
      </c>
      <c r="J1670" s="1"/>
      <c r="K1670" s="1"/>
      <c r="L1670" s="1"/>
    </row>
    <row r="1671" ht="42.1" spans="1:12">
      <c r="A1671" s="3"/>
      <c r="B1671" s="65">
        <v>44162</v>
      </c>
      <c r="C1671" s="10"/>
      <c r="D1671" s="11"/>
      <c r="E1671" s="36"/>
      <c r="F1671" s="36">
        <v>26000</v>
      </c>
      <c r="G1671" s="17" t="s">
        <v>641</v>
      </c>
      <c r="H1671" s="17" t="s">
        <v>1091</v>
      </c>
      <c r="I1671" s="56">
        <v>736</v>
      </c>
      <c r="J1671" s="1"/>
      <c r="K1671" s="1"/>
      <c r="L1671" s="1"/>
    </row>
    <row r="1672" ht="13.4" spans="1:12">
      <c r="A1672" s="3"/>
      <c r="B1672" s="19"/>
      <c r="C1672" s="20"/>
      <c r="D1672" s="21" t="s">
        <v>103</v>
      </c>
      <c r="E1672" s="77">
        <f>SUM(E1662:E1671)</f>
        <v>18499320</v>
      </c>
      <c r="F1672" s="77">
        <f>SUM(F1662:F1671)</f>
        <v>84569</v>
      </c>
      <c r="G1672" s="1"/>
      <c r="H1672" s="1"/>
      <c r="I1672" s="32"/>
      <c r="J1672" s="1"/>
      <c r="K1672" s="1"/>
      <c r="L1672" s="1"/>
    </row>
    <row r="1673" ht="13.4" spans="1:12">
      <c r="A1673" s="3"/>
      <c r="B1673" s="3"/>
      <c r="D1673" s="7" t="s">
        <v>104</v>
      </c>
      <c r="E1673" s="25">
        <f>E1660+E1672-F1672</f>
        <v>33699467.39</v>
      </c>
      <c r="F1673" s="1"/>
      <c r="G1673" s="1"/>
      <c r="H1673" s="1"/>
      <c r="I1673" s="1"/>
      <c r="J1673" s="1"/>
      <c r="K1673" s="1"/>
      <c r="L1673" s="1"/>
    </row>
    <row r="1674" ht="13.4" spans="1:12">
      <c r="A1674" s="3"/>
      <c r="B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 ht="42.1" spans="1:12">
      <c r="A1675" s="3"/>
      <c r="B1675" s="65">
        <v>44165</v>
      </c>
      <c r="C1675" s="10" t="s">
        <v>1092</v>
      </c>
      <c r="D1675" s="17" t="s">
        <v>851</v>
      </c>
      <c r="E1675" s="36">
        <v>19819.67</v>
      </c>
      <c r="F1675" s="36"/>
      <c r="G1675" s="33"/>
      <c r="H1675" s="18"/>
      <c r="I1675" s="56">
        <v>82310</v>
      </c>
      <c r="J1675" s="1"/>
      <c r="K1675" s="1"/>
      <c r="L1675" s="1"/>
    </row>
    <row r="1676" ht="31.75" spans="1:12">
      <c r="A1676" s="3"/>
      <c r="B1676" s="65">
        <v>44165</v>
      </c>
      <c r="C1676" s="10" t="s">
        <v>1093</v>
      </c>
      <c r="D1676" s="17" t="s">
        <v>243</v>
      </c>
      <c r="E1676" s="36">
        <v>50000</v>
      </c>
      <c r="F1676" s="36"/>
      <c r="G1676" s="17"/>
      <c r="H1676" s="18"/>
      <c r="I1676" s="56">
        <v>523</v>
      </c>
      <c r="J1676" s="1"/>
      <c r="K1676" s="1"/>
      <c r="L1676" s="1"/>
    </row>
    <row r="1677" ht="31.75" spans="1:12">
      <c r="A1677" s="3"/>
      <c r="B1677" s="65">
        <v>44165</v>
      </c>
      <c r="C1677" s="10" t="s">
        <v>1094</v>
      </c>
      <c r="D1677" s="17" t="s">
        <v>243</v>
      </c>
      <c r="E1677" s="36">
        <v>50000</v>
      </c>
      <c r="F1677" s="36"/>
      <c r="G1677" s="17"/>
      <c r="H1677" s="17"/>
      <c r="I1677" s="56">
        <v>526</v>
      </c>
      <c r="J1677" s="1"/>
      <c r="K1677" s="1"/>
      <c r="L1677" s="1"/>
    </row>
    <row r="1678" ht="31.75" spans="1:12">
      <c r="A1678" s="3"/>
      <c r="B1678" s="65">
        <v>44165</v>
      </c>
      <c r="C1678" s="10" t="s">
        <v>1095</v>
      </c>
      <c r="D1678" s="17" t="s">
        <v>243</v>
      </c>
      <c r="E1678" s="36">
        <v>50000</v>
      </c>
      <c r="F1678" s="36"/>
      <c r="G1678" s="17"/>
      <c r="H1678" s="18"/>
      <c r="I1678" s="56">
        <v>524</v>
      </c>
      <c r="J1678" s="1"/>
      <c r="K1678" s="1"/>
      <c r="L1678" s="1"/>
    </row>
    <row r="1679" ht="31.75" spans="1:12">
      <c r="A1679" s="3"/>
      <c r="B1679" s="65">
        <v>44165</v>
      </c>
      <c r="C1679" s="10" t="s">
        <v>1096</v>
      </c>
      <c r="D1679" s="17" t="s">
        <v>243</v>
      </c>
      <c r="E1679" s="36">
        <v>50000</v>
      </c>
      <c r="F1679" s="36"/>
      <c r="G1679" s="17"/>
      <c r="H1679" s="18"/>
      <c r="I1679" s="56">
        <v>525</v>
      </c>
      <c r="J1679" s="1"/>
      <c r="K1679" s="1"/>
      <c r="L1679" s="1"/>
    </row>
    <row r="1680" ht="31.75" spans="1:12">
      <c r="A1680" s="3"/>
      <c r="B1680" s="65">
        <v>44165</v>
      </c>
      <c r="C1680" s="10" t="s">
        <v>1097</v>
      </c>
      <c r="D1680" s="17" t="s">
        <v>243</v>
      </c>
      <c r="E1680" s="36">
        <v>50000</v>
      </c>
      <c r="F1680" s="36"/>
      <c r="G1680" s="17"/>
      <c r="H1680" s="18"/>
      <c r="I1680" s="56">
        <v>527</v>
      </c>
      <c r="J1680" s="1"/>
      <c r="K1680" s="1"/>
      <c r="L1680" s="1"/>
    </row>
    <row r="1681" ht="31.75" spans="1:12">
      <c r="A1681" s="3"/>
      <c r="B1681" s="65">
        <v>44165</v>
      </c>
      <c r="C1681" s="10" t="s">
        <v>1098</v>
      </c>
      <c r="D1681" s="11" t="s">
        <v>1099</v>
      </c>
      <c r="E1681" s="36">
        <v>354265.73</v>
      </c>
      <c r="F1681" s="36"/>
      <c r="G1681" s="17"/>
      <c r="H1681" s="18"/>
      <c r="I1681" s="56">
        <v>4817</v>
      </c>
      <c r="J1681" s="1"/>
      <c r="K1681" s="1"/>
      <c r="L1681" s="1"/>
    </row>
    <row r="1682" ht="31.75" spans="1:12">
      <c r="A1682" s="3"/>
      <c r="B1682" s="65">
        <v>44165</v>
      </c>
      <c r="C1682" s="10"/>
      <c r="D1682" s="11"/>
      <c r="E1682" s="36"/>
      <c r="F1682" s="36">
        <v>6108</v>
      </c>
      <c r="G1682" s="17" t="s">
        <v>164</v>
      </c>
      <c r="H1682" s="18" t="s">
        <v>1067</v>
      </c>
      <c r="I1682" s="56">
        <v>744</v>
      </c>
      <c r="J1682" s="1"/>
      <c r="K1682" s="1"/>
      <c r="L1682" s="1"/>
    </row>
    <row r="1683" ht="28" customHeight="1" spans="1:12">
      <c r="A1683" s="3"/>
      <c r="B1683" s="65">
        <v>44165</v>
      </c>
      <c r="C1683" s="10"/>
      <c r="D1683" s="11"/>
      <c r="E1683" s="36"/>
      <c r="F1683" s="36">
        <v>6108</v>
      </c>
      <c r="G1683" s="17" t="s">
        <v>164</v>
      </c>
      <c r="H1683" s="18" t="s">
        <v>1068</v>
      </c>
      <c r="I1683" s="56">
        <v>743</v>
      </c>
      <c r="J1683" s="1"/>
      <c r="K1683" s="1"/>
      <c r="L1683" s="1"/>
    </row>
    <row r="1684" ht="42.1" spans="1:12">
      <c r="A1684" s="3"/>
      <c r="B1684" s="65">
        <v>44165</v>
      </c>
      <c r="C1684" s="10"/>
      <c r="D1684" s="11"/>
      <c r="E1684" s="36"/>
      <c r="F1684" s="36">
        <v>22000</v>
      </c>
      <c r="G1684" s="17" t="s">
        <v>542</v>
      </c>
      <c r="H1684" s="17" t="s">
        <v>1100</v>
      </c>
      <c r="I1684" s="56">
        <v>746</v>
      </c>
      <c r="J1684" s="1"/>
      <c r="K1684" s="1"/>
      <c r="L1684" s="1"/>
    </row>
    <row r="1685" ht="42.1" spans="1:12">
      <c r="A1685" s="3"/>
      <c r="B1685" s="65">
        <v>44165</v>
      </c>
      <c r="C1685" s="10"/>
      <c r="D1685" s="11"/>
      <c r="E1685" s="36"/>
      <c r="F1685" s="36">
        <v>22000</v>
      </c>
      <c r="G1685" s="33" t="s">
        <v>116</v>
      </c>
      <c r="H1685" s="17" t="s">
        <v>1100</v>
      </c>
      <c r="I1685" s="56">
        <v>747</v>
      </c>
      <c r="J1685" s="1"/>
      <c r="K1685" s="1"/>
      <c r="L1685" s="1"/>
    </row>
    <row r="1686" ht="31.75" spans="1:12">
      <c r="A1686" s="3"/>
      <c r="B1686" s="65">
        <v>44165</v>
      </c>
      <c r="C1686" s="10"/>
      <c r="D1686" s="11"/>
      <c r="E1686" s="36"/>
      <c r="F1686" s="36">
        <v>35993</v>
      </c>
      <c r="G1686" s="36" t="s">
        <v>164</v>
      </c>
      <c r="H1686" s="18" t="s">
        <v>1101</v>
      </c>
      <c r="I1686" s="56">
        <v>740</v>
      </c>
      <c r="J1686" s="1"/>
      <c r="K1686" s="1"/>
      <c r="L1686" s="1"/>
    </row>
    <row r="1687" ht="28" customHeight="1" spans="1:12">
      <c r="A1687" s="3"/>
      <c r="B1687" s="65">
        <v>44165</v>
      </c>
      <c r="C1687" s="10"/>
      <c r="D1687" s="11"/>
      <c r="E1687" s="36"/>
      <c r="F1687" s="36">
        <v>38981</v>
      </c>
      <c r="G1687" s="36" t="s">
        <v>164</v>
      </c>
      <c r="H1687" s="18" t="s">
        <v>1102</v>
      </c>
      <c r="I1687" s="56">
        <v>741</v>
      </c>
      <c r="J1687" s="1"/>
      <c r="K1687" s="1"/>
      <c r="L1687" s="1"/>
    </row>
    <row r="1688" ht="31.75" spans="1:12">
      <c r="A1688" s="3"/>
      <c r="B1688" s="65">
        <v>44165</v>
      </c>
      <c r="C1688" s="10"/>
      <c r="D1688" s="11"/>
      <c r="E1688" s="36"/>
      <c r="F1688" s="36">
        <v>44958</v>
      </c>
      <c r="G1688" s="36" t="s">
        <v>164</v>
      </c>
      <c r="H1688" s="18" t="s">
        <v>1103</v>
      </c>
      <c r="I1688" s="56">
        <v>738</v>
      </c>
      <c r="J1688" s="1"/>
      <c r="K1688" s="1"/>
      <c r="L1688" s="1"/>
    </row>
    <row r="1689" ht="31.75" spans="1:12">
      <c r="A1689" s="3"/>
      <c r="B1689" s="65">
        <v>44165</v>
      </c>
      <c r="C1689" s="10"/>
      <c r="D1689" s="11"/>
      <c r="E1689" s="36"/>
      <c r="F1689" s="36">
        <v>44958</v>
      </c>
      <c r="G1689" s="36" t="s">
        <v>164</v>
      </c>
      <c r="H1689" s="18" t="s">
        <v>1104</v>
      </c>
      <c r="I1689" s="56">
        <v>739</v>
      </c>
      <c r="J1689" s="1"/>
      <c r="K1689" s="1"/>
      <c r="L1689" s="1"/>
    </row>
    <row r="1690" ht="31.75" spans="1:12">
      <c r="A1690" s="3"/>
      <c r="B1690" s="65">
        <v>44165</v>
      </c>
      <c r="C1690" s="10"/>
      <c r="D1690" s="11"/>
      <c r="E1690" s="36"/>
      <c r="F1690" s="36">
        <v>66300</v>
      </c>
      <c r="G1690" s="36" t="s">
        <v>164</v>
      </c>
      <c r="H1690" s="18" t="s">
        <v>1000</v>
      </c>
      <c r="I1690" s="56">
        <v>742</v>
      </c>
      <c r="J1690" s="1"/>
      <c r="K1690" s="1"/>
      <c r="L1690" s="1"/>
    </row>
    <row r="1691" ht="31.75" spans="1:12">
      <c r="A1691" s="3"/>
      <c r="B1691" s="65">
        <v>44165</v>
      </c>
      <c r="C1691" s="10"/>
      <c r="D1691" s="11"/>
      <c r="E1691" s="36"/>
      <c r="F1691" s="36">
        <v>136480</v>
      </c>
      <c r="G1691" s="17" t="s">
        <v>164</v>
      </c>
      <c r="H1691" s="18" t="s">
        <v>1069</v>
      </c>
      <c r="I1691" s="56">
        <v>745</v>
      </c>
      <c r="J1691" s="1"/>
      <c r="K1691" s="1"/>
      <c r="L1691" s="1"/>
    </row>
    <row r="1692" ht="62.75" spans="1:12">
      <c r="A1692" s="3"/>
      <c r="B1692" s="65">
        <v>44165</v>
      </c>
      <c r="C1692" s="10"/>
      <c r="D1692" s="11"/>
      <c r="E1692" s="36"/>
      <c r="F1692" s="36">
        <v>2542313</v>
      </c>
      <c r="G1692" s="33" t="s">
        <v>12</v>
      </c>
      <c r="H1692" s="34" t="s">
        <v>1105</v>
      </c>
      <c r="I1692" s="56">
        <v>737</v>
      </c>
      <c r="J1692" s="1"/>
      <c r="K1692" s="1"/>
      <c r="L1692" s="1"/>
    </row>
    <row r="1693" ht="13.4" spans="1:12">
      <c r="A1693" s="3"/>
      <c r="B1693" s="19"/>
      <c r="C1693" s="20"/>
      <c r="D1693" s="21" t="s">
        <v>103</v>
      </c>
      <c r="E1693" s="77">
        <f>SUM(E1675:E1692)</f>
        <v>624085.4</v>
      </c>
      <c r="F1693" s="77">
        <f>SUM(F1682:F1692)</f>
        <v>2966199</v>
      </c>
      <c r="G1693" s="1"/>
      <c r="H1693" s="1"/>
      <c r="I1693" s="32"/>
      <c r="J1693" s="1"/>
      <c r="K1693" s="1"/>
      <c r="L1693" s="1"/>
    </row>
    <row r="1694" ht="13.4" spans="1:12">
      <c r="A1694" s="3"/>
      <c r="B1694" s="3"/>
      <c r="D1694" s="7" t="s">
        <v>104</v>
      </c>
      <c r="E1694" s="25">
        <f>E1673+E1693-F1693</f>
        <v>31357353.79</v>
      </c>
      <c r="F1694" s="1"/>
      <c r="G1694" s="1"/>
      <c r="H1694" s="1"/>
      <c r="I1694" s="1"/>
      <c r="J1694" s="1"/>
      <c r="K1694" s="1"/>
      <c r="L1694" s="1"/>
    </row>
    <row r="1695" ht="20.5" customHeight="1" spans="1:12">
      <c r="A1695" s="3"/>
      <c r="B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 ht="27.5" customHeight="1" spans="1:12">
      <c r="A1696" s="3"/>
      <c r="B1696" s="65">
        <v>44166</v>
      </c>
      <c r="C1696" s="10" t="s">
        <v>1106</v>
      </c>
      <c r="D1696" s="10" t="s">
        <v>335</v>
      </c>
      <c r="E1696" s="36">
        <v>18000</v>
      </c>
      <c r="F1696" s="36"/>
      <c r="G1696" s="33"/>
      <c r="H1696" s="18"/>
      <c r="I1696" s="56">
        <v>15</v>
      </c>
      <c r="J1696" s="1"/>
      <c r="K1696" s="1"/>
      <c r="L1696" s="1"/>
    </row>
    <row r="1697" ht="21.4" spans="1:12">
      <c r="A1697" s="3"/>
      <c r="B1697" s="65">
        <v>44166</v>
      </c>
      <c r="C1697" s="10"/>
      <c r="D1697" s="11"/>
      <c r="E1697" s="36"/>
      <c r="F1697" s="36">
        <v>1900</v>
      </c>
      <c r="G1697" s="17" t="s">
        <v>12</v>
      </c>
      <c r="H1697" s="17" t="s">
        <v>1107</v>
      </c>
      <c r="I1697" s="56">
        <v>5658</v>
      </c>
      <c r="J1697" s="1"/>
      <c r="K1697" s="1"/>
      <c r="L1697" s="1"/>
    </row>
    <row r="1698" ht="21.4" spans="1:12">
      <c r="A1698" s="3"/>
      <c r="B1698" s="65">
        <v>44166</v>
      </c>
      <c r="C1698" s="10"/>
      <c r="D1698" s="11"/>
      <c r="E1698" s="36"/>
      <c r="F1698" s="36">
        <v>11950</v>
      </c>
      <c r="G1698" s="17" t="s">
        <v>1108</v>
      </c>
      <c r="H1698" s="17" t="s">
        <v>1109</v>
      </c>
      <c r="I1698" s="56">
        <v>751</v>
      </c>
      <c r="J1698" s="1"/>
      <c r="K1698" s="1"/>
      <c r="L1698" s="1"/>
    </row>
    <row r="1699" ht="36.4" customHeight="1" spans="1:12">
      <c r="A1699" s="3"/>
      <c r="B1699" s="65">
        <v>44166</v>
      </c>
      <c r="C1699" s="10"/>
      <c r="D1699" s="11"/>
      <c r="E1699" s="36"/>
      <c r="F1699" s="36">
        <v>241354</v>
      </c>
      <c r="G1699" s="36" t="s">
        <v>164</v>
      </c>
      <c r="H1699" s="18" t="s">
        <v>1110</v>
      </c>
      <c r="I1699" s="56">
        <v>750</v>
      </c>
      <c r="J1699" s="1"/>
      <c r="K1699" s="1"/>
      <c r="L1699" s="1"/>
    </row>
    <row r="1700" ht="36.4" customHeight="1" spans="1:12">
      <c r="A1700" s="3"/>
      <c r="B1700" s="65">
        <v>44166</v>
      </c>
      <c r="C1700" s="10"/>
      <c r="D1700" s="11"/>
      <c r="E1700" s="36"/>
      <c r="F1700" s="36">
        <v>317004</v>
      </c>
      <c r="G1700" s="17" t="s">
        <v>164</v>
      </c>
      <c r="H1700" s="18" t="s">
        <v>1111</v>
      </c>
      <c r="I1700" s="56">
        <v>749</v>
      </c>
      <c r="J1700" s="1"/>
      <c r="K1700" s="1"/>
      <c r="L1700" s="1"/>
    </row>
    <row r="1701" ht="40.4" customHeight="1" spans="1:12">
      <c r="A1701" s="3"/>
      <c r="B1701" s="65">
        <v>44166</v>
      </c>
      <c r="C1701" s="10"/>
      <c r="D1701" s="11"/>
      <c r="E1701" s="36"/>
      <c r="F1701" s="36">
        <v>3736702</v>
      </c>
      <c r="G1701" s="33" t="s">
        <v>12</v>
      </c>
      <c r="H1701" s="34" t="s">
        <v>1112</v>
      </c>
      <c r="I1701" s="56">
        <v>748</v>
      </c>
      <c r="J1701" s="1"/>
      <c r="K1701" s="1"/>
      <c r="L1701" s="1"/>
    </row>
    <row r="1702" ht="20.5" customHeight="1" spans="1:12">
      <c r="A1702" s="3"/>
      <c r="B1702" s="19"/>
      <c r="C1702" s="20"/>
      <c r="D1702" s="21" t="s">
        <v>103</v>
      </c>
      <c r="E1702" s="77">
        <f>SUM(E1696:E1701)</f>
        <v>18000</v>
      </c>
      <c r="F1702" s="77">
        <f>SUM(F1696:F1701)</f>
        <v>4308910</v>
      </c>
      <c r="G1702" s="1"/>
      <c r="H1702" s="1"/>
      <c r="I1702" s="32"/>
      <c r="J1702" s="1"/>
      <c r="K1702" s="1"/>
      <c r="L1702" s="1"/>
    </row>
    <row r="1703" ht="20.5" customHeight="1" spans="1:12">
      <c r="A1703" s="3"/>
      <c r="B1703" s="3"/>
      <c r="D1703" s="7" t="s">
        <v>104</v>
      </c>
      <c r="E1703" s="25">
        <f>E1694+E1702-F1702</f>
        <v>27066443.79</v>
      </c>
      <c r="F1703" s="1"/>
      <c r="G1703" s="1"/>
      <c r="H1703" s="1"/>
      <c r="I1703" s="1"/>
      <c r="J1703" s="1"/>
      <c r="K1703" s="1"/>
      <c r="L1703" s="1"/>
    </row>
    <row r="1704" ht="24" customHeight="1" spans="1:12">
      <c r="A1704" s="3"/>
      <c r="B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 ht="28" customHeight="1" spans="1:12">
      <c r="A1705" s="3"/>
      <c r="B1705" s="65">
        <v>44168</v>
      </c>
      <c r="C1705" s="10"/>
      <c r="D1705" s="10"/>
      <c r="E1705" s="36"/>
      <c r="F1705" s="36">
        <v>157.68</v>
      </c>
      <c r="G1705" s="27" t="s">
        <v>107</v>
      </c>
      <c r="H1705" s="18" t="s">
        <v>1113</v>
      </c>
      <c r="I1705" s="56">
        <v>755</v>
      </c>
      <c r="J1705" s="1"/>
      <c r="K1705" s="1"/>
      <c r="L1705" s="1"/>
    </row>
    <row r="1706" ht="38.5" customHeight="1" spans="1:12">
      <c r="A1706" s="3"/>
      <c r="B1706" s="65">
        <v>44168</v>
      </c>
      <c r="C1706" s="10"/>
      <c r="D1706" s="11"/>
      <c r="E1706" s="36"/>
      <c r="F1706" s="36">
        <v>365</v>
      </c>
      <c r="G1706" s="36" t="s">
        <v>164</v>
      </c>
      <c r="H1706" s="18" t="s">
        <v>1114</v>
      </c>
      <c r="I1706" s="56">
        <v>753</v>
      </c>
      <c r="J1706" s="1"/>
      <c r="K1706" s="1"/>
      <c r="L1706" s="1"/>
    </row>
    <row r="1707" ht="37.75" customHeight="1" spans="1:12">
      <c r="A1707" s="3"/>
      <c r="B1707" s="65">
        <v>44168</v>
      </c>
      <c r="C1707" s="10"/>
      <c r="D1707" s="11"/>
      <c r="E1707" s="36"/>
      <c r="F1707" s="36">
        <v>1489</v>
      </c>
      <c r="G1707" s="27" t="s">
        <v>107</v>
      </c>
      <c r="H1707" s="17" t="s">
        <v>1115</v>
      </c>
      <c r="I1707" s="56">
        <v>756</v>
      </c>
      <c r="J1707" s="1"/>
      <c r="K1707" s="1"/>
      <c r="L1707" s="1"/>
    </row>
    <row r="1708" ht="21.4" spans="1:12">
      <c r="A1708" s="3"/>
      <c r="B1708" s="65">
        <v>44168</v>
      </c>
      <c r="C1708" s="10"/>
      <c r="D1708" s="11"/>
      <c r="E1708" s="36"/>
      <c r="F1708" s="36">
        <v>2444.84</v>
      </c>
      <c r="G1708" s="17" t="s">
        <v>12</v>
      </c>
      <c r="H1708" s="17" t="s">
        <v>1116</v>
      </c>
      <c r="I1708" s="56">
        <v>752</v>
      </c>
      <c r="J1708" s="1"/>
      <c r="K1708" s="1"/>
      <c r="L1708" s="1"/>
    </row>
    <row r="1709" ht="21.4" spans="1:12">
      <c r="A1709" s="3"/>
      <c r="B1709" s="65">
        <v>44168</v>
      </c>
      <c r="C1709" s="10"/>
      <c r="D1709" s="11"/>
      <c r="E1709" s="36"/>
      <c r="F1709" s="36">
        <v>3000</v>
      </c>
      <c r="G1709" s="11" t="s">
        <v>101</v>
      </c>
      <c r="H1709" s="17" t="s">
        <v>1117</v>
      </c>
      <c r="I1709" s="56">
        <v>754</v>
      </c>
      <c r="J1709" s="1"/>
      <c r="K1709" s="1"/>
      <c r="L1709" s="1"/>
    </row>
    <row r="1710" ht="19.5" customHeight="1" spans="1:12">
      <c r="A1710" s="3"/>
      <c r="B1710" s="65">
        <v>44168</v>
      </c>
      <c r="C1710" s="10"/>
      <c r="D1710" s="11"/>
      <c r="E1710" s="36"/>
      <c r="F1710" s="36">
        <v>34850</v>
      </c>
      <c r="G1710" s="33" t="s">
        <v>173</v>
      </c>
      <c r="H1710" s="34" t="s">
        <v>1118</v>
      </c>
      <c r="I1710" s="56">
        <v>757</v>
      </c>
      <c r="J1710" s="1"/>
      <c r="K1710" s="1"/>
      <c r="L1710" s="1"/>
    </row>
    <row r="1711" ht="13.4" spans="1:12">
      <c r="A1711" s="3"/>
      <c r="B1711" s="19"/>
      <c r="C1711" s="20"/>
      <c r="D1711" s="21" t="s">
        <v>103</v>
      </c>
      <c r="E1711" s="77">
        <f>SUM(E1705:E1710)</f>
        <v>0</v>
      </c>
      <c r="F1711" s="77">
        <f>SUM(F1705:F1710)</f>
        <v>42306.52</v>
      </c>
      <c r="G1711" s="1"/>
      <c r="H1711" s="1"/>
      <c r="I1711" s="32"/>
      <c r="J1711" s="1"/>
      <c r="K1711" s="1"/>
      <c r="L1711" s="1"/>
    </row>
    <row r="1712" ht="13.4" spans="1:12">
      <c r="A1712" s="3"/>
      <c r="B1712" s="3"/>
      <c r="D1712" s="7" t="s">
        <v>104</v>
      </c>
      <c r="E1712" s="25">
        <f>E1703+E1711-F1711</f>
        <v>27024137.27</v>
      </c>
      <c r="F1712" s="1"/>
      <c r="G1712" s="1"/>
      <c r="H1712" s="1"/>
      <c r="I1712" s="1"/>
      <c r="J1712" s="1"/>
      <c r="K1712" s="1"/>
      <c r="L1712" s="1"/>
    </row>
    <row r="1713" ht="31.5" customHeight="1" spans="1:12">
      <c r="A1713" s="3"/>
      <c r="B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 ht="35.15" customHeight="1" spans="1:12">
      <c r="A1714" s="3"/>
      <c r="B1714" s="65">
        <v>44169</v>
      </c>
      <c r="C1714" s="10" t="s">
        <v>1119</v>
      </c>
      <c r="D1714" s="10" t="s">
        <v>1120</v>
      </c>
      <c r="E1714" s="36">
        <v>16900</v>
      </c>
      <c r="F1714" s="36"/>
      <c r="G1714" s="27"/>
      <c r="H1714" s="18"/>
      <c r="I1714" s="56">
        <v>178544</v>
      </c>
      <c r="J1714" s="1"/>
      <c r="K1714" s="1"/>
      <c r="L1714" s="1"/>
    </row>
    <row r="1715" ht="32.15" customHeight="1" spans="1:12">
      <c r="A1715" s="3"/>
      <c r="B1715" s="65">
        <v>44169</v>
      </c>
      <c r="C1715" s="10" t="s">
        <v>1121</v>
      </c>
      <c r="D1715" s="17" t="s">
        <v>705</v>
      </c>
      <c r="E1715" s="36">
        <v>600000</v>
      </c>
      <c r="F1715" s="36"/>
      <c r="G1715" s="36"/>
      <c r="H1715" s="18"/>
      <c r="I1715" s="56">
        <v>3746</v>
      </c>
      <c r="J1715" s="1"/>
      <c r="K1715" s="1"/>
      <c r="L1715" s="1"/>
    </row>
    <row r="1716" ht="34.5" customHeight="1" spans="1:12">
      <c r="A1716" s="3"/>
      <c r="B1716" s="65">
        <v>44169</v>
      </c>
      <c r="C1716" s="10"/>
      <c r="D1716" s="11"/>
      <c r="E1716" s="36"/>
      <c r="F1716" s="36">
        <v>780</v>
      </c>
      <c r="G1716" s="36" t="s">
        <v>1054</v>
      </c>
      <c r="H1716" s="18" t="s">
        <v>1055</v>
      </c>
      <c r="I1716" s="56">
        <v>758</v>
      </c>
      <c r="J1716" s="1"/>
      <c r="K1716" s="1"/>
      <c r="L1716" s="1"/>
    </row>
    <row r="1717" ht="13.4" spans="1:12">
      <c r="A1717" s="3"/>
      <c r="B1717" s="65">
        <v>44169</v>
      </c>
      <c r="C1717" s="10"/>
      <c r="D1717" s="11"/>
      <c r="E1717" s="36"/>
      <c r="F1717" s="36">
        <v>1313.28</v>
      </c>
      <c r="G1717" s="36" t="s">
        <v>1054</v>
      </c>
      <c r="H1717" s="18" t="s">
        <v>1056</v>
      </c>
      <c r="I1717" s="56">
        <v>759</v>
      </c>
      <c r="J1717" s="1"/>
      <c r="K1717" s="1"/>
      <c r="L1717" s="1"/>
    </row>
    <row r="1718" ht="31.75" spans="1:12">
      <c r="A1718" s="3"/>
      <c r="B1718" s="65">
        <v>44169</v>
      </c>
      <c r="C1718" s="10"/>
      <c r="D1718" s="11"/>
      <c r="E1718" s="36"/>
      <c r="F1718" s="36">
        <v>1981.08</v>
      </c>
      <c r="G1718" s="36" t="s">
        <v>164</v>
      </c>
      <c r="H1718" s="37" t="s">
        <v>1037</v>
      </c>
      <c r="I1718" s="56">
        <v>767</v>
      </c>
      <c r="J1718" s="1"/>
      <c r="K1718" s="1"/>
      <c r="L1718" s="1"/>
    </row>
    <row r="1719" ht="31.75" spans="1:12">
      <c r="A1719" s="3"/>
      <c r="B1719" s="65">
        <v>44169</v>
      </c>
      <c r="C1719" s="10"/>
      <c r="D1719" s="11"/>
      <c r="E1719" s="36"/>
      <c r="F1719" s="36">
        <v>10100</v>
      </c>
      <c r="G1719" s="17" t="s">
        <v>250</v>
      </c>
      <c r="H1719" s="18" t="s">
        <v>1122</v>
      </c>
      <c r="I1719" s="56">
        <v>762</v>
      </c>
      <c r="J1719" s="1"/>
      <c r="K1719" s="1"/>
      <c r="L1719" s="1"/>
    </row>
    <row r="1720" ht="21.4" spans="1:12">
      <c r="A1720" s="3"/>
      <c r="B1720" s="65">
        <v>44169</v>
      </c>
      <c r="C1720" s="10"/>
      <c r="D1720" s="11"/>
      <c r="E1720" s="36"/>
      <c r="F1720" s="36">
        <v>12850</v>
      </c>
      <c r="G1720" s="73" t="s">
        <v>969</v>
      </c>
      <c r="H1720" s="18" t="s">
        <v>1123</v>
      </c>
      <c r="I1720" s="56">
        <v>764</v>
      </c>
      <c r="J1720" s="1"/>
      <c r="K1720" s="1"/>
      <c r="L1720" s="1"/>
    </row>
    <row r="1721" ht="13.4" spans="1:12">
      <c r="A1721" s="3"/>
      <c r="B1721" s="65">
        <v>44169</v>
      </c>
      <c r="C1721" s="10"/>
      <c r="D1721" s="11"/>
      <c r="E1721" s="36"/>
      <c r="F1721" s="36">
        <v>19261.44</v>
      </c>
      <c r="G1721" s="36" t="s">
        <v>1054</v>
      </c>
      <c r="H1721" s="18" t="s">
        <v>1124</v>
      </c>
      <c r="I1721" s="56">
        <v>760</v>
      </c>
      <c r="J1721" s="1"/>
      <c r="K1721" s="1"/>
      <c r="L1721" s="1"/>
    </row>
    <row r="1722" ht="21.4" spans="1:12">
      <c r="A1722" s="3"/>
      <c r="B1722" s="65">
        <v>44169</v>
      </c>
      <c r="C1722" s="10"/>
      <c r="D1722" s="11"/>
      <c r="E1722" s="36"/>
      <c r="F1722" s="36">
        <v>23800.04</v>
      </c>
      <c r="G1722" s="27" t="s">
        <v>125</v>
      </c>
      <c r="H1722" s="18" t="s">
        <v>1125</v>
      </c>
      <c r="I1722" s="56">
        <v>761</v>
      </c>
      <c r="J1722" s="1"/>
      <c r="K1722" s="1"/>
      <c r="L1722" s="1"/>
    </row>
    <row r="1723" ht="42.1" spans="1:12">
      <c r="A1723" s="3"/>
      <c r="B1723" s="65">
        <v>44169</v>
      </c>
      <c r="C1723" s="10"/>
      <c r="D1723" s="11"/>
      <c r="E1723" s="36"/>
      <c r="F1723" s="36">
        <v>25000</v>
      </c>
      <c r="G1723" s="17" t="s">
        <v>641</v>
      </c>
      <c r="H1723" s="17" t="s">
        <v>1126</v>
      </c>
      <c r="I1723" s="56">
        <v>772</v>
      </c>
      <c r="J1723" s="1"/>
      <c r="K1723" s="1"/>
      <c r="L1723" s="1"/>
    </row>
    <row r="1724" ht="42.1" spans="1:12">
      <c r="A1724" s="3"/>
      <c r="B1724" s="65">
        <v>44169</v>
      </c>
      <c r="C1724" s="10"/>
      <c r="D1724" s="11"/>
      <c r="E1724" s="36"/>
      <c r="F1724" s="36">
        <v>28725.62</v>
      </c>
      <c r="G1724" s="36" t="s">
        <v>164</v>
      </c>
      <c r="H1724" s="37" t="s">
        <v>1038</v>
      </c>
      <c r="I1724" s="56">
        <v>768</v>
      </c>
      <c r="J1724" s="1"/>
      <c r="K1724" s="1"/>
      <c r="L1724" s="1"/>
    </row>
    <row r="1725" ht="21.4" spans="1:12">
      <c r="A1725" s="3"/>
      <c r="B1725" s="65">
        <v>44169</v>
      </c>
      <c r="C1725" s="10"/>
      <c r="D1725" s="11"/>
      <c r="E1725" s="36"/>
      <c r="F1725" s="36">
        <v>40000</v>
      </c>
      <c r="G1725" s="17" t="s">
        <v>767</v>
      </c>
      <c r="H1725" s="18" t="s">
        <v>768</v>
      </c>
      <c r="I1725" s="56">
        <v>763</v>
      </c>
      <c r="J1725" s="1"/>
      <c r="K1725" s="1"/>
      <c r="L1725" s="1"/>
    </row>
    <row r="1726" ht="31.75" spans="1:12">
      <c r="A1726" s="3"/>
      <c r="B1726" s="65">
        <v>44169</v>
      </c>
      <c r="C1726" s="10"/>
      <c r="D1726" s="11"/>
      <c r="E1726" s="36"/>
      <c r="F1726" s="36">
        <v>50517.48</v>
      </c>
      <c r="G1726" s="68" t="s">
        <v>164</v>
      </c>
      <c r="H1726" s="35" t="s">
        <v>1042</v>
      </c>
      <c r="I1726" s="56">
        <v>769</v>
      </c>
      <c r="J1726" s="1"/>
      <c r="K1726" s="1"/>
      <c r="L1726" s="1"/>
    </row>
    <row r="1727" ht="42.1" spans="1:12">
      <c r="A1727" s="3"/>
      <c r="B1727" s="65">
        <v>44169</v>
      </c>
      <c r="C1727" s="10"/>
      <c r="D1727" s="11"/>
      <c r="E1727" s="36"/>
      <c r="F1727" s="36">
        <v>95000</v>
      </c>
      <c r="G1727" s="17" t="s">
        <v>179</v>
      </c>
      <c r="H1727" s="17" t="s">
        <v>1126</v>
      </c>
      <c r="I1727" s="56">
        <v>773</v>
      </c>
      <c r="J1727" s="1"/>
      <c r="K1727" s="1"/>
      <c r="L1727" s="1"/>
    </row>
    <row r="1728" ht="31.75" spans="1:12">
      <c r="A1728" s="3"/>
      <c r="B1728" s="65">
        <v>44169</v>
      </c>
      <c r="C1728" s="10"/>
      <c r="D1728" s="11"/>
      <c r="E1728" s="36"/>
      <c r="F1728" s="36">
        <v>131964</v>
      </c>
      <c r="G1728" s="17" t="s">
        <v>12</v>
      </c>
      <c r="H1728" s="29" t="s">
        <v>1127</v>
      </c>
      <c r="I1728" s="56">
        <v>765</v>
      </c>
      <c r="J1728" s="1"/>
      <c r="K1728" s="1"/>
      <c r="L1728" s="1"/>
    </row>
    <row r="1729" ht="31.75" spans="1:12">
      <c r="A1729" s="3"/>
      <c r="B1729" s="65">
        <v>44169</v>
      </c>
      <c r="C1729" s="10"/>
      <c r="D1729" s="11"/>
      <c r="E1729" s="36"/>
      <c r="F1729" s="36">
        <v>217918.46</v>
      </c>
      <c r="G1729" s="68" t="s">
        <v>164</v>
      </c>
      <c r="H1729" s="35" t="s">
        <v>1042</v>
      </c>
      <c r="I1729" s="56">
        <v>770</v>
      </c>
      <c r="J1729" s="1"/>
      <c r="K1729" s="1"/>
      <c r="L1729" s="1"/>
    </row>
    <row r="1730" ht="21.4" spans="1:12">
      <c r="A1730" s="3"/>
      <c r="B1730" s="65">
        <v>44169</v>
      </c>
      <c r="C1730" s="10"/>
      <c r="D1730" s="11"/>
      <c r="E1730" s="36"/>
      <c r="F1730" s="36">
        <v>454141.5</v>
      </c>
      <c r="G1730" s="17" t="s">
        <v>12</v>
      </c>
      <c r="H1730" s="36" t="s">
        <v>1128</v>
      </c>
      <c r="I1730" s="56">
        <v>766</v>
      </c>
      <c r="J1730" s="1"/>
      <c r="K1730" s="1"/>
      <c r="L1730" s="1"/>
    </row>
    <row r="1731" ht="13.4" spans="1:12">
      <c r="A1731" s="3"/>
      <c r="B1731" s="19"/>
      <c r="C1731" s="20"/>
      <c r="D1731" s="21" t="s">
        <v>103</v>
      </c>
      <c r="E1731" s="77">
        <f>SUM(E1714:E1730)</f>
        <v>616900</v>
      </c>
      <c r="F1731" s="77">
        <f>SUM(F1714:F1730)</f>
        <v>1113352.9</v>
      </c>
      <c r="G1731" s="1"/>
      <c r="H1731" s="1"/>
      <c r="I1731" s="32"/>
      <c r="J1731" s="1"/>
      <c r="K1731" s="1"/>
      <c r="L1731" s="1"/>
    </row>
    <row r="1732" ht="13.4" spans="1:12">
      <c r="A1732" s="3"/>
      <c r="B1732" s="3"/>
      <c r="D1732" s="7" t="s">
        <v>104</v>
      </c>
      <c r="E1732" s="25">
        <f>E1712+E1731-F1731</f>
        <v>26527684.37</v>
      </c>
      <c r="F1732" s="1"/>
      <c r="G1732" s="1"/>
      <c r="H1732" s="1"/>
      <c r="I1732" s="1"/>
      <c r="J1732" s="1"/>
      <c r="K1732" s="1"/>
      <c r="L1732" s="1"/>
    </row>
    <row r="1733" ht="13.4" spans="1:12">
      <c r="A1733" s="3"/>
      <c r="B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 ht="31.75" spans="1:12">
      <c r="A1734" s="3"/>
      <c r="B1734" s="65">
        <v>44172</v>
      </c>
      <c r="C1734" s="10" t="s">
        <v>1129</v>
      </c>
      <c r="D1734" s="11" t="s">
        <v>912</v>
      </c>
      <c r="E1734" s="36">
        <v>500000</v>
      </c>
      <c r="F1734" s="36"/>
      <c r="G1734" s="27"/>
      <c r="H1734" s="18"/>
      <c r="I1734" s="56">
        <v>2323</v>
      </c>
      <c r="J1734" s="1"/>
      <c r="K1734" s="1"/>
      <c r="L1734" s="1"/>
    </row>
    <row r="1735" ht="30.5" customHeight="1" spans="1:12">
      <c r="A1735" s="3"/>
      <c r="B1735" s="65">
        <v>44172</v>
      </c>
      <c r="C1735" s="10" t="s">
        <v>1130</v>
      </c>
      <c r="D1735" s="11" t="s">
        <v>912</v>
      </c>
      <c r="E1735" s="36">
        <v>1400000</v>
      </c>
      <c r="F1735" s="36"/>
      <c r="G1735" s="36"/>
      <c r="H1735" s="18"/>
      <c r="I1735" s="56">
        <v>2325</v>
      </c>
      <c r="J1735" s="1"/>
      <c r="K1735" s="1"/>
      <c r="L1735" s="1"/>
    </row>
    <row r="1736" ht="21.4" spans="1:12">
      <c r="A1736" s="3"/>
      <c r="B1736" s="65">
        <v>44172</v>
      </c>
      <c r="C1736" s="10"/>
      <c r="D1736" s="11"/>
      <c r="E1736" s="36"/>
      <c r="F1736" s="36">
        <v>368</v>
      </c>
      <c r="G1736" s="27" t="s">
        <v>1131</v>
      </c>
      <c r="H1736" s="17" t="s">
        <v>1132</v>
      </c>
      <c r="I1736" s="56">
        <v>775</v>
      </c>
      <c r="J1736" s="1"/>
      <c r="K1736" s="1"/>
      <c r="L1736" s="1"/>
    </row>
    <row r="1737" ht="21.4" spans="1:12">
      <c r="A1737" s="3"/>
      <c r="B1737" s="65">
        <v>44172</v>
      </c>
      <c r="C1737" s="10"/>
      <c r="D1737" s="11"/>
      <c r="E1737" s="36"/>
      <c r="F1737" s="36">
        <v>29445.35</v>
      </c>
      <c r="G1737" s="73" t="s">
        <v>817</v>
      </c>
      <c r="H1737" s="18" t="s">
        <v>1133</v>
      </c>
      <c r="I1737" s="56">
        <v>776</v>
      </c>
      <c r="J1737" s="1"/>
      <c r="K1737" s="1"/>
      <c r="L1737" s="1"/>
    </row>
    <row r="1738" ht="31.75" spans="1:12">
      <c r="A1738" s="3"/>
      <c r="B1738" s="65">
        <v>44172</v>
      </c>
      <c r="C1738" s="10"/>
      <c r="D1738" s="11"/>
      <c r="E1738" s="36"/>
      <c r="F1738" s="36">
        <v>60000</v>
      </c>
      <c r="G1738" s="17" t="s">
        <v>151</v>
      </c>
      <c r="H1738" s="18" t="s">
        <v>1134</v>
      </c>
      <c r="I1738" s="56">
        <v>774</v>
      </c>
      <c r="J1738" s="1"/>
      <c r="K1738" s="1"/>
      <c r="L1738" s="1"/>
    </row>
    <row r="1739" ht="21.4" spans="1:12">
      <c r="A1739" s="3"/>
      <c r="B1739" s="65">
        <v>44172</v>
      </c>
      <c r="C1739" s="10"/>
      <c r="D1739" s="11"/>
      <c r="E1739" s="36"/>
      <c r="F1739" s="36">
        <v>126540</v>
      </c>
      <c r="G1739" s="36" t="s">
        <v>164</v>
      </c>
      <c r="H1739" s="18" t="s">
        <v>979</v>
      </c>
      <c r="I1739" s="56">
        <v>771</v>
      </c>
      <c r="J1739" s="1"/>
      <c r="K1739" s="1"/>
      <c r="L1739" s="1"/>
    </row>
    <row r="1740" ht="21.4" spans="1:12">
      <c r="A1740" s="3"/>
      <c r="B1740" s="65">
        <v>44172</v>
      </c>
      <c r="C1740" s="10"/>
      <c r="D1740" s="11"/>
      <c r="E1740" s="36"/>
      <c r="F1740" s="36">
        <v>261000</v>
      </c>
      <c r="G1740" s="33" t="s">
        <v>12</v>
      </c>
      <c r="H1740" s="34" t="s">
        <v>1135</v>
      </c>
      <c r="I1740" s="56">
        <v>777</v>
      </c>
      <c r="J1740" s="1"/>
      <c r="K1740" s="1"/>
      <c r="L1740" s="1"/>
    </row>
    <row r="1741" ht="13.4" spans="1:12">
      <c r="A1741" s="3"/>
      <c r="B1741" s="19"/>
      <c r="C1741" s="20"/>
      <c r="D1741" s="21" t="s">
        <v>103</v>
      </c>
      <c r="E1741" s="77">
        <f>SUM(E1734:E1740)</f>
        <v>1900000</v>
      </c>
      <c r="F1741" s="77">
        <f>SUM(F1734:F1740)</f>
        <v>477353.35</v>
      </c>
      <c r="G1741" s="1"/>
      <c r="H1741" s="1"/>
      <c r="I1741" s="32"/>
      <c r="J1741" s="1"/>
      <c r="K1741" s="1"/>
      <c r="L1741" s="1"/>
    </row>
    <row r="1742" ht="13.4" spans="1:12">
      <c r="A1742" s="3"/>
      <c r="B1742" s="3"/>
      <c r="D1742" s="7" t="s">
        <v>104</v>
      </c>
      <c r="E1742" s="25">
        <f>E1732+E1741-F1741</f>
        <v>27950331.02</v>
      </c>
      <c r="F1742" s="1"/>
      <c r="G1742" s="1"/>
      <c r="H1742" s="1"/>
      <c r="I1742" s="1"/>
      <c r="J1742" s="1"/>
      <c r="K1742" s="1"/>
      <c r="L1742" s="1"/>
    </row>
    <row r="1743" ht="13.4" spans="1:12">
      <c r="A1743" s="3"/>
      <c r="B1743" s="3"/>
      <c r="D1743" s="1"/>
      <c r="E1743" s="1"/>
      <c r="F1743" s="1"/>
      <c r="G1743" s="1"/>
      <c r="H1743" s="1"/>
      <c r="I1743" s="1"/>
      <c r="J1743" s="1"/>
      <c r="K1743" s="1"/>
      <c r="L1743" s="1"/>
    </row>
    <row r="1744" ht="31.75" spans="1:12">
      <c r="A1744" s="3"/>
      <c r="B1744" s="65">
        <v>44173</v>
      </c>
      <c r="C1744" s="10" t="s">
        <v>1136</v>
      </c>
      <c r="D1744" s="10" t="s">
        <v>340</v>
      </c>
      <c r="E1744" s="36">
        <v>23582</v>
      </c>
      <c r="F1744" s="36"/>
      <c r="G1744" s="27"/>
      <c r="H1744" s="18"/>
      <c r="I1744" s="56">
        <v>801</v>
      </c>
      <c r="J1744" s="1"/>
      <c r="K1744" s="1"/>
      <c r="L1744" s="1"/>
    </row>
    <row r="1745" ht="31.75" spans="1:12">
      <c r="A1745" s="3"/>
      <c r="B1745" s="65">
        <v>44173</v>
      </c>
      <c r="C1745" s="10" t="s">
        <v>1137</v>
      </c>
      <c r="D1745" s="10" t="s">
        <v>825</v>
      </c>
      <c r="E1745" s="36">
        <v>150000</v>
      </c>
      <c r="F1745" s="36"/>
      <c r="G1745" s="36"/>
      <c r="H1745" s="18"/>
      <c r="I1745" s="56">
        <v>40185</v>
      </c>
      <c r="J1745" s="1"/>
      <c r="K1745" s="1"/>
      <c r="L1745" s="1"/>
    </row>
    <row r="1746" ht="24.5" customHeight="1" spans="1:12">
      <c r="A1746" s="3"/>
      <c r="B1746" s="65">
        <v>44173</v>
      </c>
      <c r="C1746" s="10"/>
      <c r="D1746" s="11"/>
      <c r="E1746" s="36"/>
      <c r="F1746" s="36">
        <v>39000</v>
      </c>
      <c r="G1746" s="17" t="s">
        <v>164</v>
      </c>
      <c r="H1746" s="18" t="s">
        <v>1111</v>
      </c>
      <c r="I1746" s="56">
        <v>778</v>
      </c>
      <c r="J1746" s="1"/>
      <c r="K1746" s="1"/>
      <c r="L1746" s="1"/>
    </row>
    <row r="1747" ht="13.4" spans="1:12">
      <c r="A1747" s="3"/>
      <c r="B1747" s="19"/>
      <c r="C1747" s="20"/>
      <c r="D1747" s="21" t="s">
        <v>103</v>
      </c>
      <c r="E1747" s="77">
        <f>SUM(E1744:E1746)</f>
        <v>173582</v>
      </c>
      <c r="F1747" s="77">
        <f>SUM(F1744:F1746)</f>
        <v>39000</v>
      </c>
      <c r="G1747" s="1"/>
      <c r="H1747" s="1"/>
      <c r="I1747" s="32"/>
      <c r="J1747" s="1"/>
      <c r="K1747" s="1"/>
      <c r="L1747" s="1"/>
    </row>
    <row r="1748" ht="13.4" spans="1:12">
      <c r="A1748" s="3"/>
      <c r="B1748" s="3"/>
      <c r="D1748" s="7" t="s">
        <v>104</v>
      </c>
      <c r="E1748" s="25">
        <f>E1742+E1747-F1747</f>
        <v>28084913.02</v>
      </c>
      <c r="F1748" s="1"/>
      <c r="G1748" s="1"/>
      <c r="H1748" s="1"/>
      <c r="I1748" s="1"/>
      <c r="J1748" s="1"/>
      <c r="K1748" s="1"/>
      <c r="L1748" s="1"/>
    </row>
    <row r="1749" ht="13.4" spans="1:12">
      <c r="A1749" s="3"/>
      <c r="B1749" s="3"/>
      <c r="D1749" s="1"/>
      <c r="E1749" s="1"/>
      <c r="F1749" s="1"/>
      <c r="G1749" s="1"/>
      <c r="H1749" s="1"/>
      <c r="I1749" s="1"/>
      <c r="J1749" s="1"/>
      <c r="K1749" s="1"/>
      <c r="L1749" s="1"/>
    </row>
    <row r="1750" ht="13.4" spans="1:12">
      <c r="A1750" s="3"/>
      <c r="B1750" s="65">
        <v>44174</v>
      </c>
      <c r="C1750" s="10"/>
      <c r="D1750" s="10"/>
      <c r="E1750" s="36"/>
      <c r="F1750" s="36">
        <v>11900</v>
      </c>
      <c r="G1750" s="17" t="s">
        <v>168</v>
      </c>
      <c r="H1750" s="18" t="s">
        <v>921</v>
      </c>
      <c r="I1750" s="56">
        <v>780</v>
      </c>
      <c r="J1750" s="1"/>
      <c r="K1750" s="1"/>
      <c r="L1750" s="1"/>
    </row>
    <row r="1751" ht="20" customHeight="1" spans="1:12">
      <c r="A1751" s="3"/>
      <c r="B1751" s="65">
        <v>44174</v>
      </c>
      <c r="C1751" s="10"/>
      <c r="D1751" s="10"/>
      <c r="E1751" s="36"/>
      <c r="F1751" s="36">
        <v>29850</v>
      </c>
      <c r="G1751" s="33" t="s">
        <v>173</v>
      </c>
      <c r="H1751" s="34" t="s">
        <v>1138</v>
      </c>
      <c r="I1751" s="56">
        <v>779</v>
      </c>
      <c r="J1751" s="1"/>
      <c r="K1751" s="1"/>
      <c r="L1751" s="1"/>
    </row>
    <row r="1752" ht="13.4" spans="1:12">
      <c r="A1752" s="3"/>
      <c r="B1752" s="19"/>
      <c r="C1752" s="20"/>
      <c r="D1752" s="21" t="s">
        <v>103</v>
      </c>
      <c r="E1752" s="77">
        <f>SUM(E1750:E1751)</f>
        <v>0</v>
      </c>
      <c r="F1752" s="77">
        <f>SUM(F1750:F1751)</f>
        <v>41750</v>
      </c>
      <c r="G1752" s="1"/>
      <c r="H1752" s="1"/>
      <c r="I1752" s="32"/>
      <c r="J1752" s="1"/>
      <c r="K1752" s="1"/>
      <c r="L1752" s="1"/>
    </row>
    <row r="1753" ht="13.4" spans="1:12">
      <c r="A1753" s="3"/>
      <c r="B1753" s="3"/>
      <c r="D1753" s="7" t="s">
        <v>104</v>
      </c>
      <c r="E1753" s="25">
        <f>E1748+E1752-F1752</f>
        <v>28043163.02</v>
      </c>
      <c r="F1753" s="1"/>
      <c r="G1753" s="1"/>
      <c r="H1753" s="1"/>
      <c r="I1753" s="1"/>
      <c r="J1753" s="1"/>
      <c r="K1753" s="1"/>
      <c r="L1753" s="1"/>
    </row>
    <row r="1754" ht="13.4" spans="1:12">
      <c r="A1754" s="3"/>
      <c r="B1754" s="3"/>
      <c r="D1754" s="1"/>
      <c r="E1754" s="1"/>
      <c r="F1754" s="1"/>
      <c r="G1754" s="1"/>
      <c r="H1754" s="1"/>
      <c r="I1754" s="1"/>
      <c r="J1754" s="1"/>
      <c r="K1754" s="1"/>
      <c r="L1754" s="1"/>
    </row>
    <row r="1755" ht="31.75" spans="1:12">
      <c r="A1755" s="3"/>
      <c r="B1755" s="65">
        <v>44175</v>
      </c>
      <c r="C1755" s="10" t="s">
        <v>1139</v>
      </c>
      <c r="D1755" s="17" t="s">
        <v>241</v>
      </c>
      <c r="E1755" s="36">
        <v>75000</v>
      </c>
      <c r="F1755" s="36"/>
      <c r="G1755" s="17"/>
      <c r="H1755" s="18"/>
      <c r="I1755" s="56">
        <v>55947</v>
      </c>
      <c r="J1755" s="1"/>
      <c r="K1755" s="1"/>
      <c r="L1755" s="1"/>
    </row>
    <row r="1756" ht="42.1" spans="1:12">
      <c r="A1756" s="3"/>
      <c r="B1756" s="65">
        <v>44175</v>
      </c>
      <c r="C1756" s="10"/>
      <c r="D1756" s="10"/>
      <c r="E1756" s="36"/>
      <c r="F1756" s="36">
        <v>20000</v>
      </c>
      <c r="G1756" s="17" t="s">
        <v>1140</v>
      </c>
      <c r="H1756" s="17" t="s">
        <v>1141</v>
      </c>
      <c r="I1756" s="82">
        <v>782</v>
      </c>
      <c r="J1756" s="1"/>
      <c r="K1756" s="1"/>
      <c r="L1756" s="1"/>
    </row>
    <row r="1757" ht="42.1" spans="1:12">
      <c r="A1757" s="3"/>
      <c r="B1757" s="65">
        <v>44175</v>
      </c>
      <c r="C1757" s="10"/>
      <c r="D1757" s="10"/>
      <c r="E1757" s="36"/>
      <c r="F1757" s="36">
        <v>20000</v>
      </c>
      <c r="G1757" s="17" t="s">
        <v>154</v>
      </c>
      <c r="H1757" s="17" t="s">
        <v>1141</v>
      </c>
      <c r="I1757" s="56">
        <v>785</v>
      </c>
      <c r="J1757" s="1"/>
      <c r="K1757" s="1"/>
      <c r="L1757" s="1"/>
    </row>
    <row r="1758" ht="42.1" spans="1:12">
      <c r="A1758" s="3"/>
      <c r="B1758" s="65">
        <v>44175</v>
      </c>
      <c r="C1758" s="10"/>
      <c r="D1758" s="10"/>
      <c r="E1758" s="36"/>
      <c r="F1758" s="36">
        <v>20000</v>
      </c>
      <c r="G1758" s="17" t="s">
        <v>205</v>
      </c>
      <c r="H1758" s="17" t="s">
        <v>1141</v>
      </c>
      <c r="I1758" s="56">
        <v>783</v>
      </c>
      <c r="J1758" s="1"/>
      <c r="K1758" s="1"/>
      <c r="L1758" s="1"/>
    </row>
    <row r="1759" ht="42.1" spans="1:12">
      <c r="A1759" s="3"/>
      <c r="B1759" s="65">
        <v>44175</v>
      </c>
      <c r="C1759" s="10"/>
      <c r="D1759" s="10"/>
      <c r="E1759" s="36"/>
      <c r="F1759" s="36">
        <v>20000</v>
      </c>
      <c r="G1759" s="17" t="s">
        <v>992</v>
      </c>
      <c r="H1759" s="17" t="s">
        <v>1141</v>
      </c>
      <c r="I1759" s="56">
        <v>784</v>
      </c>
      <c r="J1759" s="1"/>
      <c r="K1759" s="1"/>
      <c r="L1759" s="1"/>
    </row>
    <row r="1760" ht="42.1" spans="1:12">
      <c r="A1760" s="3"/>
      <c r="B1760" s="65">
        <v>44175</v>
      </c>
      <c r="C1760" s="10"/>
      <c r="D1760" s="10"/>
      <c r="E1760" s="36"/>
      <c r="F1760" s="36">
        <v>25000</v>
      </c>
      <c r="G1760" s="33" t="s">
        <v>542</v>
      </c>
      <c r="H1760" s="17" t="s">
        <v>1141</v>
      </c>
      <c r="I1760" s="56">
        <v>781</v>
      </c>
      <c r="J1760" s="1"/>
      <c r="K1760" s="1"/>
      <c r="L1760" s="1"/>
    </row>
    <row r="1761" ht="13.4" spans="1:12">
      <c r="A1761" s="3"/>
      <c r="B1761" s="19"/>
      <c r="C1761" s="20"/>
      <c r="D1761" s="21" t="s">
        <v>103</v>
      </c>
      <c r="E1761" s="77">
        <f>SUM(E1755:E1760)</f>
        <v>75000</v>
      </c>
      <c r="F1761" s="77">
        <f>SUM(F1755:F1760)</f>
        <v>105000</v>
      </c>
      <c r="G1761" s="1"/>
      <c r="H1761" s="1"/>
      <c r="I1761" s="32"/>
      <c r="J1761" s="1"/>
      <c r="K1761" s="1"/>
      <c r="L1761" s="1"/>
    </row>
    <row r="1762" ht="13.4" spans="1:12">
      <c r="A1762" s="3"/>
      <c r="B1762" s="3"/>
      <c r="D1762" s="7" t="s">
        <v>104</v>
      </c>
      <c r="E1762" s="25">
        <f>E1753+E1761-F1761</f>
        <v>28013163.02</v>
      </c>
      <c r="F1762" s="1"/>
      <c r="G1762" s="1"/>
      <c r="H1762" s="1"/>
      <c r="I1762" s="1"/>
      <c r="J1762" s="1"/>
      <c r="K1762" s="1"/>
      <c r="L1762" s="1"/>
    </row>
    <row r="1763" ht="13.4" spans="1:12">
      <c r="A1763" s="3"/>
      <c r="B1763" s="3"/>
      <c r="D1763" s="1"/>
      <c r="E1763" s="1"/>
      <c r="F1763" s="1"/>
      <c r="G1763" s="1"/>
      <c r="H1763" s="1"/>
      <c r="I1763" s="1"/>
      <c r="J1763" s="1"/>
      <c r="K1763" s="1"/>
      <c r="L1763" s="1"/>
    </row>
    <row r="1764" ht="31.75" spans="1:12">
      <c r="A1764" s="3"/>
      <c r="B1764" s="65">
        <v>44176</v>
      </c>
      <c r="C1764" s="10" t="s">
        <v>1142</v>
      </c>
      <c r="D1764" s="17" t="s">
        <v>721</v>
      </c>
      <c r="E1764" s="36">
        <v>9815</v>
      </c>
      <c r="F1764" s="36"/>
      <c r="G1764" s="17"/>
      <c r="H1764" s="18"/>
      <c r="I1764" s="56">
        <v>7128</v>
      </c>
      <c r="J1764" s="1"/>
      <c r="K1764" s="1"/>
      <c r="L1764" s="1"/>
    </row>
    <row r="1765" ht="42.1" spans="1:12">
      <c r="A1765" s="3"/>
      <c r="B1765" s="65">
        <v>44176</v>
      </c>
      <c r="C1765" s="10" t="s">
        <v>1143</v>
      </c>
      <c r="D1765" s="11" t="s">
        <v>803</v>
      </c>
      <c r="E1765" s="36">
        <v>160000</v>
      </c>
      <c r="F1765" s="36"/>
      <c r="G1765" s="17"/>
      <c r="H1765" s="18"/>
      <c r="I1765" s="56">
        <v>977</v>
      </c>
      <c r="J1765" s="1"/>
      <c r="K1765" s="1"/>
      <c r="L1765" s="1"/>
    </row>
    <row r="1766" ht="42.1" spans="1:12">
      <c r="A1766" s="3"/>
      <c r="B1766" s="65">
        <v>44176</v>
      </c>
      <c r="C1766" s="10" t="s">
        <v>1144</v>
      </c>
      <c r="D1766" s="11" t="s">
        <v>803</v>
      </c>
      <c r="E1766" s="36">
        <v>160000</v>
      </c>
      <c r="F1766" s="36"/>
      <c r="G1766" s="17"/>
      <c r="H1766" s="18"/>
      <c r="I1766" s="56">
        <v>976</v>
      </c>
      <c r="J1766" s="1"/>
      <c r="K1766" s="1"/>
      <c r="L1766" s="1"/>
    </row>
    <row r="1767" ht="21.4" spans="1:12">
      <c r="A1767" s="3"/>
      <c r="B1767" s="65">
        <v>44176</v>
      </c>
      <c r="C1767" s="10"/>
      <c r="D1767" s="10"/>
      <c r="E1767" s="36"/>
      <c r="F1767" s="36">
        <v>70000</v>
      </c>
      <c r="G1767" s="33" t="s">
        <v>12</v>
      </c>
      <c r="H1767" s="34" t="s">
        <v>1145</v>
      </c>
      <c r="I1767" s="56">
        <v>786</v>
      </c>
      <c r="J1767" s="1"/>
      <c r="K1767" s="1"/>
      <c r="L1767" s="1"/>
    </row>
    <row r="1768" ht="13.4" spans="1:12">
      <c r="A1768" s="3"/>
      <c r="B1768" s="19"/>
      <c r="C1768" s="20"/>
      <c r="D1768" s="21" t="s">
        <v>103</v>
      </c>
      <c r="E1768" s="77">
        <f>SUM(E1764:E1767)</f>
        <v>329815</v>
      </c>
      <c r="F1768" s="77">
        <f>SUM(F1764:F1767)</f>
        <v>70000</v>
      </c>
      <c r="G1768" s="1"/>
      <c r="H1768" s="1"/>
      <c r="I1768" s="32"/>
      <c r="J1768" s="1"/>
      <c r="K1768" s="1"/>
      <c r="L1768" s="1"/>
    </row>
    <row r="1769" ht="13.4" spans="1:12">
      <c r="A1769" s="3"/>
      <c r="B1769" s="3"/>
      <c r="D1769" s="7" t="s">
        <v>104</v>
      </c>
      <c r="E1769" s="25">
        <f>E1762+E1768-F1768</f>
        <v>28272978.02</v>
      </c>
      <c r="F1769" s="1"/>
      <c r="G1769" s="1"/>
      <c r="H1769" s="1"/>
      <c r="I1769" s="1"/>
      <c r="J1769" s="1"/>
      <c r="K1769" s="1"/>
      <c r="L1769" s="1"/>
    </row>
    <row r="1770" spans="1:12">
      <c r="A1770" s="3"/>
      <c r="B1770" s="3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3"/>
      <c r="B1771" s="3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3"/>
      <c r="B1772" s="3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3"/>
      <c r="B1773" s="3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3"/>
      <c r="B1774" s="3"/>
      <c r="D1774" s="1"/>
      <c r="E1774" s="1"/>
      <c r="F1774" s="1"/>
      <c r="G1774" s="1"/>
      <c r="H1774" s="1"/>
      <c r="I1774" s="1"/>
      <c r="J1774" s="1"/>
      <c r="K1774" s="1"/>
      <c r="L1774" s="1"/>
    </row>
    <row r="1775" ht="25.4" customHeight="1" spans="1:12">
      <c r="A1775" s="3"/>
      <c r="B1775" s="3"/>
      <c r="D1775" s="1"/>
      <c r="E1775" s="1"/>
      <c r="F1775" s="1"/>
      <c r="G1775" s="1"/>
      <c r="H1775" s="1"/>
      <c r="I1775" s="1"/>
      <c r="J1775" s="1"/>
      <c r="K1775" s="1"/>
      <c r="L1775" s="1"/>
    </row>
    <row r="1776" ht="24" customHeight="1" spans="1:12">
      <c r="A1776" s="3"/>
      <c r="B1776" s="3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3"/>
      <c r="B1777" s="3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3"/>
      <c r="B1778" s="3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3"/>
      <c r="B1779" s="3"/>
      <c r="D1779" s="1"/>
      <c r="E1779" s="1"/>
      <c r="F1779" s="1"/>
      <c r="G1779" s="1"/>
      <c r="H1779" s="1"/>
      <c r="I1779" s="1"/>
      <c r="J1779" s="1"/>
      <c r="K1779" s="1"/>
      <c r="L1779" s="1"/>
    </row>
    <row r="1780" ht="27.65" customHeight="1" spans="1:12">
      <c r="A1780" s="3"/>
      <c r="B1780" s="3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3"/>
      <c r="B1781" s="3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3"/>
      <c r="B1782" s="3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3"/>
      <c r="B1783" s="3"/>
      <c r="D1783" s="1"/>
      <c r="E1783" s="1"/>
      <c r="F1783" s="1"/>
      <c r="G1783" s="1"/>
      <c r="H1783" s="1"/>
      <c r="I1783" s="1"/>
      <c r="J1783" s="1"/>
      <c r="K1783" s="1"/>
      <c r="L1783" s="1"/>
    </row>
    <row r="1784" ht="26.65" customHeight="1" spans="1:12">
      <c r="A1784" s="3"/>
      <c r="B1784" s="3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3"/>
      <c r="B1785" s="3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3"/>
      <c r="B1786" s="3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3"/>
      <c r="B1787" s="3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3"/>
      <c r="B1788" s="3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3"/>
      <c r="B1789" s="3"/>
      <c r="D1789" s="1"/>
      <c r="E1789" s="1"/>
      <c r="F1789" s="1"/>
      <c r="G1789" s="1"/>
      <c r="H1789" s="1"/>
      <c r="I1789" s="1"/>
      <c r="J1789" s="1"/>
      <c r="K1789" s="1"/>
      <c r="L1789" s="1"/>
    </row>
    <row r="1790" ht="28" customHeight="1" spans="1:12">
      <c r="A1790" s="3"/>
      <c r="B1790" s="3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3"/>
      <c r="B1791" s="3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3"/>
      <c r="B1792" s="3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3"/>
      <c r="B1793" s="3"/>
      <c r="D1793" s="1"/>
      <c r="E1793" s="1"/>
      <c r="F1793" s="1"/>
      <c r="G1793" s="1"/>
      <c r="H1793" s="1"/>
      <c r="I1793" s="1"/>
      <c r="J1793" s="1"/>
      <c r="K1793" s="1"/>
      <c r="L1793" s="1"/>
    </row>
    <row r="1794" ht="40.4" customHeight="1" spans="1:12">
      <c r="A1794" s="3"/>
      <c r="B1794" s="3"/>
      <c r="D1794" s="1"/>
      <c r="E1794" s="1"/>
      <c r="F1794" s="1"/>
      <c r="G1794" s="1"/>
      <c r="H1794" s="1"/>
      <c r="I1794" s="1"/>
      <c r="J1794" s="1"/>
      <c r="K1794" s="1"/>
      <c r="L1794" s="1"/>
    </row>
    <row r="1795" ht="27.65" customHeight="1" spans="1:12">
      <c r="A1795" s="3"/>
      <c r="B1795" s="3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3"/>
      <c r="B1796" s="3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3"/>
      <c r="B1797" s="3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3"/>
      <c r="B1798" s="3"/>
      <c r="D1798" s="1"/>
      <c r="E1798" s="1"/>
      <c r="F1798" s="1"/>
      <c r="G1798" s="1"/>
      <c r="H1798" s="1"/>
      <c r="I1798" s="1"/>
      <c r="J1798" s="1"/>
      <c r="K1798" s="1"/>
      <c r="L1798" s="1"/>
    </row>
    <row r="1799" ht="28.9" customHeight="1" spans="1:12">
      <c r="A1799" s="3"/>
      <c r="B1799" s="3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3"/>
      <c r="B1800" s="3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3"/>
      <c r="B1801" s="3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3"/>
      <c r="B1802" s="3"/>
      <c r="D1802" s="1"/>
      <c r="E1802" s="1"/>
      <c r="F1802" s="1"/>
      <c r="G1802" s="1"/>
      <c r="H1802" s="1"/>
      <c r="I1802" s="1"/>
      <c r="J1802" s="1"/>
      <c r="K1802" s="1"/>
      <c r="L1802" s="1"/>
    </row>
    <row r="1803" ht="37.4" customHeight="1" spans="1:12">
      <c r="A1803" s="3"/>
      <c r="B1803" s="3"/>
      <c r="D1803" s="1"/>
      <c r="E1803" s="1"/>
      <c r="F1803" s="1"/>
      <c r="G1803" s="1"/>
      <c r="H1803" s="1"/>
      <c r="I1803" s="1"/>
      <c r="J1803" s="1"/>
      <c r="K1803" s="1"/>
      <c r="L1803" s="1"/>
    </row>
    <row r="1804" ht="28.9" customHeight="1" spans="1:12">
      <c r="A1804" s="3"/>
      <c r="B1804" s="3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3"/>
      <c r="B1805" s="3"/>
      <c r="D1805" s="1"/>
      <c r="E1805" s="1"/>
      <c r="F1805" s="1"/>
      <c r="G1805" s="1"/>
      <c r="H1805" s="1"/>
      <c r="I1805" s="1"/>
      <c r="J1805" s="1"/>
      <c r="K1805" s="1"/>
      <c r="L1805" s="1"/>
    </row>
    <row r="1806" ht="25.4" customHeight="1" spans="1:12">
      <c r="A1806" s="3"/>
      <c r="B1806" s="3"/>
      <c r="D1806" s="1"/>
      <c r="E1806" s="1"/>
      <c r="F1806" s="1"/>
      <c r="G1806" s="1"/>
      <c r="H1806" s="1"/>
      <c r="I1806" s="1"/>
      <c r="J1806" s="1"/>
      <c r="K1806" s="1"/>
      <c r="L1806" s="1"/>
    </row>
    <row r="1807" ht="25.9" customHeight="1" spans="1:12">
      <c r="A1807" s="3"/>
      <c r="B1807" s="3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3"/>
      <c r="B1808" s="3"/>
      <c r="D1808" s="1"/>
      <c r="E1808" s="1"/>
      <c r="F1808" s="1"/>
      <c r="G1808" s="1"/>
      <c r="H1808" s="1"/>
      <c r="I1808" s="1"/>
      <c r="J1808" s="1"/>
      <c r="K1808" s="1"/>
      <c r="L1808" s="1"/>
    </row>
    <row r="1809" ht="35.65" customHeight="1" spans="1:12">
      <c r="A1809" s="3"/>
      <c r="B1809" s="3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3"/>
      <c r="B1810" s="3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3"/>
      <c r="B1811" s="3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3"/>
      <c r="B1812" s="3"/>
      <c r="D1812" s="1"/>
      <c r="E1812" s="1"/>
      <c r="F1812" s="1"/>
      <c r="G1812" s="1"/>
      <c r="H1812" s="1"/>
      <c r="I1812" s="1"/>
      <c r="J1812" s="1"/>
      <c r="K1812" s="1"/>
      <c r="L1812" s="1"/>
    </row>
    <row r="1813" ht="24.65" customHeight="1" spans="1:12">
      <c r="A1813" s="3"/>
      <c r="B1813" s="3"/>
      <c r="D1813" s="1"/>
      <c r="E1813" s="1"/>
      <c r="F1813" s="1"/>
      <c r="G1813" s="1"/>
      <c r="H1813" s="1"/>
      <c r="I1813" s="1"/>
      <c r="J1813" s="1"/>
      <c r="K1813" s="1"/>
      <c r="L1813" s="1"/>
    </row>
    <row r="1814" ht="19" customHeight="1" spans="1:12">
      <c r="A1814" s="3"/>
      <c r="B1814" s="3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3"/>
      <c r="B1815" s="3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3"/>
      <c r="B1816" s="3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3"/>
      <c r="B1817" s="3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3"/>
      <c r="B1818" s="3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3"/>
      <c r="B1819" s="3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3"/>
      <c r="B1820" s="3"/>
      <c r="D1820" s="1"/>
      <c r="E1820" s="1"/>
      <c r="F1820" s="1"/>
      <c r="G1820" s="1"/>
      <c r="H1820" s="1"/>
      <c r="I1820" s="1"/>
      <c r="J1820" s="1"/>
      <c r="K1820" s="1"/>
      <c r="L1820" s="1"/>
    </row>
    <row r="1821" ht="29.9" customHeight="1" spans="1:12">
      <c r="A1821" s="3"/>
      <c r="B1821" s="3"/>
      <c r="D1821" s="1"/>
      <c r="E1821" s="1"/>
      <c r="F1821" s="1"/>
      <c r="G1821" s="1"/>
      <c r="H1821" s="1"/>
      <c r="I1821" s="1"/>
      <c r="J1821" s="1"/>
      <c r="K1821" s="1"/>
      <c r="L1821" s="1"/>
    </row>
    <row r="1822" ht="28" customHeight="1" spans="1:12">
      <c r="A1822" s="3"/>
      <c r="B1822" s="3"/>
      <c r="D1822" s="1"/>
      <c r="E1822" s="1"/>
      <c r="F1822" s="1"/>
      <c r="G1822" s="1"/>
      <c r="H1822" s="1"/>
      <c r="I1822" s="1"/>
      <c r="J1822" s="1"/>
      <c r="K1822" s="1"/>
      <c r="L1822" s="1"/>
    </row>
    <row r="1823" ht="36.4" customHeight="1" spans="1:12">
      <c r="A1823" s="3"/>
      <c r="B1823" s="3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3"/>
      <c r="B1824" s="3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3"/>
      <c r="B1825" s="3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3"/>
      <c r="B1826" s="3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3"/>
      <c r="B1827" s="3"/>
      <c r="D1827" s="1"/>
      <c r="E1827" s="1"/>
      <c r="F1827" s="1"/>
      <c r="G1827" s="1"/>
      <c r="H1827" s="1"/>
      <c r="I1827" s="1"/>
      <c r="J1827" s="1"/>
      <c r="K1827" s="1"/>
      <c r="L1827" s="1"/>
    </row>
    <row r="1828" ht="36" customHeight="1" spans="1:12">
      <c r="A1828" s="3"/>
      <c r="B1828" s="3"/>
      <c r="D1828" s="1"/>
      <c r="E1828" s="1"/>
      <c r="F1828" s="1"/>
      <c r="G1828" s="1"/>
      <c r="H1828" s="1"/>
      <c r="I1828" s="1"/>
      <c r="J1828" s="1"/>
      <c r="K1828" s="1"/>
      <c r="L1828" s="1"/>
    </row>
    <row r="1829" ht="24.65" customHeight="1" spans="1:12">
      <c r="A1829" s="3"/>
      <c r="B1829" s="3"/>
      <c r="D1829" s="1"/>
      <c r="E1829" s="1"/>
      <c r="F1829" s="1"/>
      <c r="G1829" s="1"/>
      <c r="H1829" s="1"/>
      <c r="I1829" s="1"/>
      <c r="J1829" s="1"/>
      <c r="K1829" s="1"/>
      <c r="L1829" s="1"/>
    </row>
    <row r="1830" ht="23.15" customHeight="1" spans="1:12">
      <c r="A1830" s="3"/>
      <c r="B1830" s="3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3"/>
      <c r="B1831" s="3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3"/>
      <c r="B1832" s="3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3"/>
      <c r="B1833" s="3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3"/>
      <c r="B1834" s="3"/>
      <c r="D1834" s="1"/>
      <c r="E1834" s="1"/>
      <c r="F1834" s="1"/>
      <c r="G1834" s="1"/>
      <c r="H1834" s="1"/>
      <c r="I1834" s="1"/>
      <c r="J1834" s="1"/>
      <c r="K1834" s="1"/>
      <c r="L1834" s="1"/>
    </row>
    <row r="1835" ht="27.65" customHeight="1" spans="1:12">
      <c r="A1835" s="3"/>
      <c r="B1835" s="3"/>
      <c r="D1835" s="1"/>
      <c r="E1835" s="1"/>
      <c r="F1835" s="1"/>
      <c r="G1835" s="1"/>
      <c r="H1835" s="1"/>
      <c r="I1835" s="1"/>
      <c r="J1835" s="1"/>
      <c r="K1835" s="1"/>
      <c r="L1835" s="1"/>
    </row>
    <row r="1836" ht="26.65" customHeight="1" spans="1:12">
      <c r="A1836" s="3"/>
      <c r="B1836" s="3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3"/>
      <c r="B1837" s="3"/>
      <c r="D1837" s="1"/>
      <c r="E1837" s="1"/>
      <c r="F1837" s="1"/>
      <c r="G1837" s="1"/>
      <c r="H1837" s="1"/>
      <c r="I1837" s="1"/>
      <c r="J1837" s="1"/>
      <c r="K1837" s="1"/>
      <c r="L1837" s="1"/>
    </row>
    <row r="1838" ht="53.15" customHeight="1" spans="1:12">
      <c r="A1838" s="3"/>
      <c r="B1838" s="3"/>
      <c r="D1838" s="1"/>
      <c r="E1838" s="1"/>
      <c r="F1838" s="1"/>
      <c r="G1838" s="1"/>
      <c r="H1838" s="1"/>
      <c r="I1838" s="1"/>
      <c r="J1838" s="1"/>
      <c r="K1838" s="1"/>
      <c r="L1838" s="1"/>
    </row>
    <row r="1839" ht="35.65" customHeight="1" spans="1:12">
      <c r="A1839" s="3"/>
      <c r="B1839" s="3"/>
      <c r="D1839" s="1"/>
      <c r="E1839" s="1"/>
      <c r="F1839" s="1"/>
      <c r="G1839" s="1"/>
      <c r="H1839" s="1"/>
      <c r="I1839" s="1"/>
      <c r="J1839" s="1"/>
      <c r="K1839" s="1"/>
      <c r="L1839" s="1"/>
    </row>
    <row r="1840" ht="19" customHeight="1" spans="1:12">
      <c r="A1840" s="3"/>
      <c r="B1840" s="3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3"/>
      <c r="B1841" s="3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3"/>
      <c r="B1842" s="3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3"/>
      <c r="B1843" s="3"/>
      <c r="D1843" s="1"/>
      <c r="E1843" s="1"/>
      <c r="F1843" s="1"/>
      <c r="G1843" s="1"/>
      <c r="H1843" s="1"/>
      <c r="I1843" s="1"/>
      <c r="J1843" s="1"/>
      <c r="K1843" s="1"/>
      <c r="L1843" s="1"/>
    </row>
    <row r="1844" ht="25.9" customHeight="1" spans="1:12">
      <c r="A1844" s="3"/>
      <c r="B1844" s="3"/>
      <c r="D1844" s="1"/>
      <c r="E1844" s="1"/>
      <c r="F1844" s="1"/>
      <c r="G1844" s="1"/>
      <c r="H1844" s="1"/>
      <c r="I1844" s="1"/>
      <c r="J1844" s="1"/>
      <c r="K1844" s="1"/>
      <c r="L1844" s="1"/>
    </row>
    <row r="1845" ht="45.65" customHeight="1" spans="1:12">
      <c r="A1845" s="3"/>
      <c r="B1845" s="3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3"/>
      <c r="B1846" s="3"/>
      <c r="D1846" s="1"/>
      <c r="E1846" s="1"/>
      <c r="F1846" s="1"/>
      <c r="G1846" s="1"/>
      <c r="H1846" s="1"/>
      <c r="I1846" s="1"/>
      <c r="J1846" s="1"/>
      <c r="K1846" s="1"/>
      <c r="L1846" s="1"/>
    </row>
    <row r="1847" ht="48.25" customHeight="1" spans="1:12">
      <c r="A1847" s="3"/>
      <c r="B1847" s="3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3"/>
      <c r="B1848" s="3"/>
      <c r="D1848" s="1"/>
      <c r="E1848" s="1"/>
      <c r="F1848" s="1"/>
      <c r="G1848" s="1"/>
      <c r="H1848" s="1"/>
      <c r="I1848" s="1"/>
      <c r="J1848" s="1"/>
      <c r="K1848" s="1"/>
      <c r="L1848" s="1"/>
    </row>
    <row r="1849" ht="25.4" customHeight="1" spans="1:12">
      <c r="A1849" s="3"/>
      <c r="B1849" s="3"/>
      <c r="D1849" s="1"/>
      <c r="E1849" s="1"/>
      <c r="F1849" s="1"/>
      <c r="G1849" s="1"/>
      <c r="H1849" s="1"/>
      <c r="I1849" s="1"/>
      <c r="J1849" s="1"/>
      <c r="K1849" s="1"/>
      <c r="L1849" s="1"/>
    </row>
    <row r="1850" ht="33.75" customHeight="1" spans="1:12">
      <c r="A1850" s="3"/>
      <c r="B1850" s="3"/>
      <c r="D1850" s="1"/>
      <c r="E1850" s="1"/>
      <c r="F1850" s="1"/>
      <c r="G1850" s="1"/>
      <c r="H1850" s="1"/>
      <c r="I1850" s="1"/>
      <c r="J1850" s="1"/>
      <c r="K1850" s="1"/>
      <c r="L1850" s="1"/>
    </row>
    <row r="1851" ht="21" customHeight="1" spans="1:12">
      <c r="A1851" s="3"/>
      <c r="B1851" s="3"/>
      <c r="D1851" s="1"/>
      <c r="E1851" s="1"/>
      <c r="F1851" s="1"/>
      <c r="G1851" s="1"/>
      <c r="H1851" s="1"/>
      <c r="I1851" s="1"/>
      <c r="J1851" s="1"/>
      <c r="K1851" s="1"/>
      <c r="L1851" s="1"/>
    </row>
    <row r="1852" ht="25.9" customHeight="1" spans="1:12">
      <c r="A1852" s="3"/>
      <c r="B1852" s="3"/>
      <c r="D1852" s="1"/>
      <c r="E1852" s="1"/>
      <c r="F1852" s="1"/>
      <c r="G1852" s="1"/>
      <c r="H1852" s="1"/>
      <c r="I1852" s="1"/>
      <c r="J1852" s="1"/>
      <c r="K1852" s="1"/>
      <c r="L1852" s="1"/>
    </row>
    <row r="1853" ht="37.4" customHeight="1" spans="1:12">
      <c r="A1853" s="3"/>
      <c r="B1853" s="3"/>
      <c r="D1853" s="1"/>
      <c r="E1853" s="1"/>
      <c r="F1853" s="1"/>
      <c r="G1853" s="1"/>
      <c r="H1853" s="1"/>
      <c r="I1853" s="1"/>
      <c r="J1853" s="1"/>
      <c r="K1853" s="1"/>
      <c r="L1853" s="1"/>
    </row>
    <row r="1854" ht="38.5" customHeight="1" spans="1:12">
      <c r="A1854" s="3"/>
      <c r="B1854" s="3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3"/>
      <c r="B1855" s="3"/>
      <c r="D1855" s="1"/>
      <c r="E1855" s="1"/>
      <c r="F1855" s="1"/>
      <c r="G1855" s="1"/>
      <c r="H1855" s="1"/>
      <c r="I1855" s="1"/>
      <c r="J1855" s="1"/>
      <c r="K1855" s="1"/>
      <c r="L1855" s="1"/>
    </row>
    <row r="1856" ht="34.5" customHeight="1" spans="1:12">
      <c r="A1856" s="3"/>
      <c r="B1856" s="3"/>
      <c r="D1856" s="1"/>
      <c r="E1856" s="1"/>
      <c r="F1856" s="1"/>
      <c r="G1856" s="1"/>
      <c r="H1856" s="1"/>
      <c r="I1856" s="1"/>
      <c r="J1856" s="1"/>
      <c r="K1856" s="1"/>
      <c r="L1856" s="1"/>
    </row>
    <row r="1857" ht="45.65" customHeight="1" spans="1:12">
      <c r="A1857" s="3"/>
      <c r="B1857" s="3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3"/>
      <c r="B1858" s="3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3"/>
      <c r="B1859" s="3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3"/>
      <c r="B1860" s="3"/>
      <c r="D1860" s="1"/>
      <c r="E1860" s="1"/>
      <c r="F1860" s="1"/>
      <c r="G1860" s="1"/>
      <c r="H1860" s="1"/>
      <c r="I1860" s="1"/>
      <c r="J1860" s="1"/>
      <c r="K1860" s="1"/>
      <c r="L1860" s="1"/>
    </row>
    <row r="1861" ht="55.4" customHeight="1" spans="1:12">
      <c r="A1861" s="3"/>
      <c r="B1861" s="3"/>
      <c r="D1861" s="1"/>
      <c r="E1861" s="1"/>
      <c r="F1861" s="1"/>
      <c r="G1861" s="1"/>
      <c r="H1861" s="1"/>
      <c r="I1861" s="1"/>
      <c r="J1861" s="1"/>
      <c r="K1861" s="1"/>
      <c r="L1861" s="1"/>
    </row>
    <row r="1862" ht="24.65" customHeight="1" spans="1:12">
      <c r="A1862" s="3"/>
      <c r="B1862" s="3"/>
      <c r="D1862" s="1"/>
      <c r="E1862" s="1"/>
      <c r="F1862" s="1"/>
      <c r="G1862" s="1"/>
      <c r="H1862" s="1"/>
      <c r="I1862" s="1"/>
      <c r="J1862" s="1"/>
      <c r="K1862" s="1"/>
      <c r="L1862" s="1"/>
    </row>
    <row r="1863" ht="45.65" customHeight="1" spans="1:12">
      <c r="A1863" s="3"/>
      <c r="B1863" s="3"/>
      <c r="D1863" s="1"/>
      <c r="E1863" s="1"/>
      <c r="F1863" s="1"/>
      <c r="G1863" s="1"/>
      <c r="H1863" s="1"/>
      <c r="I1863" s="1"/>
      <c r="J1863" s="1"/>
      <c r="K1863" s="1"/>
      <c r="L1863" s="1"/>
    </row>
    <row r="1864" ht="27.65" customHeight="1" spans="1:12">
      <c r="A1864" s="3"/>
      <c r="B1864" s="3"/>
      <c r="D1864" s="1"/>
      <c r="E1864" s="1"/>
      <c r="F1864" s="1"/>
      <c r="G1864" s="1"/>
      <c r="H1864" s="1"/>
      <c r="I1864" s="1"/>
      <c r="J1864" s="1"/>
      <c r="K1864" s="1"/>
      <c r="L1864" s="1"/>
    </row>
    <row r="1865" ht="31.5" customHeight="1" spans="1:12">
      <c r="A1865" s="3"/>
      <c r="B1865" s="3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3"/>
      <c r="B1866" s="3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3"/>
      <c r="B1867" s="3"/>
      <c r="D1867" s="1"/>
      <c r="E1867" s="1"/>
      <c r="F1867" s="1"/>
      <c r="G1867" s="1"/>
      <c r="H1867" s="1"/>
      <c r="I1867" s="1"/>
      <c r="J1867" s="1"/>
      <c r="K1867" s="1"/>
      <c r="L1867" s="1"/>
    </row>
    <row r="1868" ht="15.4" customHeight="1" spans="1:12">
      <c r="A1868" s="3"/>
      <c r="B1868" s="3"/>
      <c r="D1868" s="1"/>
      <c r="E1868" s="1"/>
      <c r="F1868" s="1"/>
      <c r="G1868" s="1"/>
      <c r="H1868" s="1"/>
      <c r="I1868" s="1"/>
      <c r="J1868" s="1"/>
      <c r="K1868" s="1"/>
      <c r="L1868" s="1"/>
    </row>
    <row r="1869" ht="35.65" customHeight="1" spans="1:12">
      <c r="A1869" s="3"/>
      <c r="B1869" s="3"/>
      <c r="D1869" s="1"/>
      <c r="E1869" s="1"/>
      <c r="F1869" s="1"/>
      <c r="G1869" s="1"/>
      <c r="H1869" s="1"/>
      <c r="I1869" s="1"/>
      <c r="J1869" s="1"/>
      <c r="K1869" s="1"/>
      <c r="L1869" s="1"/>
    </row>
    <row r="1870" ht="26.65" customHeight="1" spans="1:12">
      <c r="A1870" s="3"/>
      <c r="B1870" s="3"/>
      <c r="D1870" s="1"/>
      <c r="E1870" s="1"/>
      <c r="F1870" s="1"/>
      <c r="G1870" s="1"/>
      <c r="H1870" s="1"/>
      <c r="I1870" s="1"/>
      <c r="J1870" s="1"/>
      <c r="K1870" s="1"/>
      <c r="L1870" s="1"/>
    </row>
    <row r="1871" ht="24.65" customHeight="1" spans="1:12">
      <c r="A1871" s="3"/>
      <c r="B1871" s="3"/>
      <c r="D1871" s="1"/>
      <c r="E1871" s="1"/>
      <c r="F1871" s="1"/>
      <c r="G1871" s="1"/>
      <c r="H1871" s="1"/>
      <c r="I1871" s="1"/>
      <c r="J1871" s="1"/>
      <c r="K1871" s="1"/>
      <c r="L1871" s="1"/>
    </row>
    <row r="1872" ht="31.5" customHeight="1" spans="1:12">
      <c r="A1872" s="3"/>
      <c r="B1872" s="3"/>
      <c r="D1872" s="1"/>
      <c r="E1872" s="1"/>
      <c r="F1872" s="1"/>
      <c r="G1872" s="1"/>
      <c r="H1872" s="1"/>
      <c r="I1872" s="1"/>
      <c r="J1872" s="1"/>
      <c r="K1872" s="1"/>
      <c r="L1872" s="1"/>
    </row>
    <row r="1873" ht="27.65" customHeight="1" spans="1:12">
      <c r="A1873" s="3"/>
      <c r="B1873" s="3"/>
      <c r="D1873" s="1"/>
      <c r="E1873" s="1"/>
      <c r="F1873" s="1"/>
      <c r="G1873" s="1"/>
      <c r="H1873" s="1"/>
      <c r="I1873" s="1"/>
      <c r="J1873" s="1"/>
      <c r="K1873" s="1"/>
      <c r="L1873" s="1"/>
    </row>
    <row r="1874" ht="31.5" customHeight="1" spans="1:12">
      <c r="A1874" s="3"/>
      <c r="B1874" s="3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3"/>
      <c r="B1875" s="3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3"/>
      <c r="B1876" s="3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3"/>
      <c r="B1877" s="3"/>
      <c r="D1877" s="1"/>
      <c r="E1877" s="1"/>
      <c r="F1877" s="1"/>
      <c r="G1877" s="1"/>
      <c r="H1877" s="1"/>
      <c r="I1877" s="1"/>
      <c r="J1877" s="1"/>
      <c r="K1877" s="1"/>
      <c r="L1877" s="1"/>
    </row>
    <row r="1878" ht="47.9" customHeight="1" spans="1:12">
      <c r="A1878" s="3"/>
      <c r="B1878" s="3"/>
      <c r="D1878" s="1"/>
      <c r="E1878" s="1"/>
      <c r="F1878" s="1"/>
      <c r="G1878" s="1"/>
      <c r="H1878" s="1"/>
      <c r="I1878" s="1"/>
      <c r="J1878" s="1"/>
      <c r="K1878" s="1"/>
      <c r="L1878" s="1"/>
    </row>
    <row r="1879" ht="35.65" customHeight="1" spans="1:12">
      <c r="A1879" s="3"/>
      <c r="B1879" s="3"/>
      <c r="D1879" s="1"/>
      <c r="E1879" s="1"/>
      <c r="F1879" s="1"/>
      <c r="G1879" s="1"/>
      <c r="H1879" s="1"/>
      <c r="I1879" s="1"/>
      <c r="J1879" s="1"/>
      <c r="K1879" s="1"/>
      <c r="L1879" s="1"/>
    </row>
    <row r="1880" ht="38.5" customHeight="1" spans="1:12">
      <c r="A1880" s="3"/>
      <c r="B1880" s="3"/>
      <c r="D1880" s="1"/>
      <c r="E1880" s="1"/>
      <c r="F1880" s="1"/>
      <c r="G1880" s="1"/>
      <c r="H1880" s="1"/>
      <c r="I1880" s="1"/>
      <c r="J1880" s="1"/>
      <c r="K1880" s="1"/>
      <c r="L1880" s="1"/>
    </row>
    <row r="1881" ht="47.9" customHeight="1" spans="1:12">
      <c r="A1881" s="3"/>
      <c r="B1881" s="3"/>
      <c r="D1881" s="1"/>
      <c r="E1881" s="1"/>
      <c r="F1881" s="1"/>
      <c r="G1881" s="1"/>
      <c r="H1881" s="1"/>
      <c r="I1881" s="1"/>
      <c r="J1881" s="1"/>
      <c r="K1881" s="1"/>
      <c r="L1881" s="1"/>
    </row>
    <row r="1882" ht="37.4" customHeight="1" spans="1:12">
      <c r="A1882" s="3"/>
      <c r="B1882" s="3"/>
      <c r="D1882" s="1"/>
      <c r="E1882" s="1"/>
      <c r="F1882" s="1"/>
      <c r="G1882" s="1"/>
      <c r="H1882" s="1"/>
      <c r="I1882" s="1"/>
      <c r="J1882" s="1"/>
      <c r="K1882" s="1"/>
      <c r="L1882" s="1"/>
    </row>
    <row r="1883" ht="35.15" customHeight="1" spans="1:12">
      <c r="A1883" s="3"/>
      <c r="B1883" s="3"/>
      <c r="D1883" s="1"/>
      <c r="E1883" s="1"/>
      <c r="F1883" s="1"/>
      <c r="G1883" s="1"/>
      <c r="H1883" s="1"/>
      <c r="I1883" s="1"/>
      <c r="J1883" s="1"/>
      <c r="K1883" s="1"/>
      <c r="L1883" s="1"/>
    </row>
    <row r="1884" ht="27.65" customHeight="1" spans="1:12">
      <c r="A1884" s="3"/>
      <c r="B1884" s="3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3"/>
      <c r="B1885" s="3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3"/>
      <c r="B1886" s="3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3"/>
      <c r="B1887" s="3"/>
      <c r="D1887" s="1"/>
      <c r="E1887" s="1"/>
      <c r="F1887" s="1"/>
      <c r="G1887" s="1"/>
      <c r="H1887" s="1"/>
      <c r="I1887" s="1"/>
      <c r="J1887" s="1"/>
      <c r="K1887" s="1"/>
      <c r="L1887" s="1"/>
    </row>
    <row r="1888" ht="46.9" customHeight="1" spans="1:12">
      <c r="A1888" s="3"/>
      <c r="B1888" s="3"/>
      <c r="D1888" s="1"/>
      <c r="E1888" s="1"/>
      <c r="F1888" s="1"/>
      <c r="G1888" s="1"/>
      <c r="H1888" s="1"/>
      <c r="I1888" s="1"/>
      <c r="J1888" s="1"/>
      <c r="K1888" s="1"/>
      <c r="L1888" s="1"/>
    </row>
    <row r="1889" ht="46.9" customHeight="1" spans="1:12">
      <c r="A1889" s="3"/>
      <c r="B1889" s="3"/>
      <c r="D1889" s="1"/>
      <c r="E1889" s="1"/>
      <c r="F1889" s="1"/>
      <c r="G1889" s="1"/>
      <c r="H1889" s="1"/>
      <c r="I1889" s="1"/>
      <c r="J1889" s="1"/>
      <c r="K1889" s="1"/>
      <c r="L1889" s="1"/>
    </row>
    <row r="1890" ht="28" customHeight="1" spans="1:12">
      <c r="A1890" s="3"/>
      <c r="B1890" s="3"/>
      <c r="D1890" s="1"/>
      <c r="E1890" s="1"/>
      <c r="F1890" s="1"/>
      <c r="G1890" s="1"/>
      <c r="H1890" s="1"/>
      <c r="I1890" s="1"/>
      <c r="J1890" s="1"/>
      <c r="K1890" s="1"/>
      <c r="L1890" s="1"/>
    </row>
    <row r="1891" ht="28" customHeight="1" spans="1:12">
      <c r="A1891" s="3"/>
      <c r="B1891" s="3"/>
      <c r="D1891" s="1"/>
      <c r="E1891" s="1"/>
      <c r="F1891" s="1"/>
      <c r="G1891" s="1"/>
      <c r="H1891" s="1"/>
      <c r="I1891" s="1"/>
      <c r="J1891" s="1"/>
      <c r="K1891" s="1"/>
      <c r="L1891" s="1"/>
    </row>
    <row r="1892" ht="28" customHeight="1" spans="1:12">
      <c r="A1892" s="3"/>
      <c r="B1892" s="3"/>
      <c r="D1892" s="1"/>
      <c r="E1892" s="1"/>
      <c r="F1892" s="1"/>
      <c r="G1892" s="1"/>
      <c r="H1892" s="1"/>
      <c r="I1892" s="1"/>
      <c r="J1892" s="1"/>
      <c r="K1892" s="1"/>
      <c r="L1892" s="1"/>
    </row>
    <row r="1893" ht="28" customHeight="1" spans="1:12">
      <c r="A1893" s="3"/>
      <c r="B1893" s="3"/>
      <c r="D1893" s="1"/>
      <c r="E1893" s="1"/>
      <c r="F1893" s="1"/>
      <c r="G1893" s="1"/>
      <c r="H1893" s="1"/>
      <c r="I1893" s="1"/>
      <c r="J1893" s="1"/>
      <c r="K1893" s="1"/>
      <c r="L1893" s="1"/>
    </row>
    <row r="1894" ht="32.15" customHeight="1" spans="1:12">
      <c r="A1894" s="3"/>
      <c r="B1894" s="3"/>
      <c r="D1894" s="1"/>
      <c r="E1894" s="1"/>
      <c r="F1894" s="1"/>
      <c r="G1894" s="1"/>
      <c r="H1894" s="1"/>
      <c r="I1894" s="1"/>
      <c r="J1894" s="1"/>
      <c r="K1894" s="1"/>
      <c r="L1894" s="1"/>
    </row>
    <row r="1895" ht="27.65" customHeight="1" spans="1:12">
      <c r="A1895" s="3"/>
      <c r="B1895" s="3"/>
      <c r="D1895" s="1"/>
      <c r="E1895" s="1"/>
      <c r="F1895" s="1"/>
      <c r="G1895" s="1"/>
      <c r="H1895" s="1"/>
      <c r="I1895" s="1"/>
      <c r="J1895" s="1"/>
      <c r="K1895" s="1"/>
      <c r="L1895" s="1"/>
    </row>
    <row r="1896" ht="36.4" customHeight="1" spans="1:12">
      <c r="A1896" s="3"/>
      <c r="B1896" s="3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3"/>
      <c r="B1897" s="3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3"/>
      <c r="B1898" s="3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3"/>
      <c r="B1899" s="3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3"/>
      <c r="B1900" s="3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3"/>
      <c r="B1901" s="3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3"/>
      <c r="B1902" s="3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3"/>
      <c r="B1903" s="3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3"/>
      <c r="B1904" s="3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3"/>
      <c r="B1905" s="3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3"/>
      <c r="B1906" s="3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3"/>
      <c r="B1907" s="3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3"/>
      <c r="B1908" s="3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3"/>
      <c r="B1909" s="3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3"/>
      <c r="B1910" s="3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3"/>
      <c r="B1911" s="3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3"/>
      <c r="B1912" s="3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3"/>
      <c r="B1913" s="3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3"/>
      <c r="B1914" s="3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3"/>
      <c r="B1915" s="3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3"/>
      <c r="B1916" s="3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3"/>
      <c r="B1917" s="3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3"/>
      <c r="B1918" s="3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3"/>
      <c r="B1919" s="3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3"/>
      <c r="B1920" s="3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3"/>
      <c r="B1921" s="3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3"/>
      <c r="B1922" s="3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3"/>
      <c r="B1923" s="3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3"/>
      <c r="B1924" s="3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3"/>
      <c r="B1925" s="3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3"/>
      <c r="B1926" s="3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3"/>
      <c r="B1927" s="3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3"/>
      <c r="B1928" s="3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3"/>
      <c r="B1929" s="3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3"/>
      <c r="B1930" s="3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3"/>
      <c r="B1931" s="3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3"/>
      <c r="B1932" s="3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3"/>
      <c r="B1933" s="3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3"/>
      <c r="B1934" s="3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3"/>
      <c r="B1935" s="3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3"/>
      <c r="B1936" s="3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3"/>
      <c r="B1937" s="3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3"/>
      <c r="B1938" s="3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3"/>
      <c r="B1939" s="3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3"/>
      <c r="B1940" s="3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3"/>
      <c r="B1941" s="3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3"/>
      <c r="B1942" s="3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3"/>
      <c r="B1943" s="3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3"/>
      <c r="B1944" s="3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3"/>
      <c r="B1945" s="3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3"/>
      <c r="B1946" s="3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3"/>
      <c r="B1947" s="3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3"/>
      <c r="B1948" s="3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3"/>
      <c r="B1949" s="3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3"/>
      <c r="B1950" s="3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3"/>
      <c r="B1951" s="3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3"/>
      <c r="B1952" s="3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3"/>
      <c r="B1953" s="3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3"/>
      <c r="B1954" s="3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3"/>
      <c r="B1955" s="3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3"/>
      <c r="B1956" s="3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3"/>
      <c r="B1957" s="3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3"/>
      <c r="B1958" s="3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3"/>
      <c r="B1959" s="3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3"/>
      <c r="B1960" s="3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3"/>
      <c r="B1961" s="3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3"/>
      <c r="B1962" s="3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3"/>
      <c r="B1963" s="3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3"/>
      <c r="B1964" s="3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3"/>
      <c r="B1965" s="3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3"/>
      <c r="B1966" s="3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3"/>
      <c r="B1967" s="3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3"/>
      <c r="B1968" s="3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3"/>
      <c r="B1969" s="3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3"/>
      <c r="B1970" s="3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3"/>
      <c r="B1971" s="3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3"/>
      <c r="B1972" s="3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3"/>
      <c r="B1973" s="3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3"/>
      <c r="B1974" s="3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3"/>
      <c r="B1975" s="3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3"/>
      <c r="B1976" s="3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3"/>
      <c r="B1977" s="3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3"/>
      <c r="B1978" s="3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3"/>
      <c r="B1979" s="3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3"/>
      <c r="B1980" s="3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3"/>
      <c r="B1981" s="3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3"/>
      <c r="B1982" s="3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3"/>
      <c r="B1983" s="3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3"/>
      <c r="B1984" s="3"/>
      <c r="D1984" s="1"/>
      <c r="E1984" s="1"/>
      <c r="F1984" s="1"/>
      <c r="G1984" s="1"/>
      <c r="H1984" s="1"/>
      <c r="I1984" s="1"/>
      <c r="J1984" s="1"/>
      <c r="K1984" s="1"/>
      <c r="L1984" s="1"/>
    </row>
    <row r="1985" ht="48.75" customHeight="1" spans="1:12">
      <c r="A1985" s="3"/>
      <c r="B1985" s="3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3"/>
      <c r="B1986" s="3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3"/>
      <c r="B1987" s="3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3"/>
      <c r="B1988" s="3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3"/>
      <c r="B1989" s="3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3"/>
      <c r="B1990" s="3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3"/>
      <c r="B1991" s="3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3"/>
      <c r="B1992" s="3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3"/>
      <c r="B1993" s="3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3"/>
      <c r="B1994" s="3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3"/>
      <c r="B1995" s="3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3"/>
      <c r="B1996" s="3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3"/>
      <c r="B1997" s="3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3"/>
      <c r="B1998" s="3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3"/>
      <c r="B1999" s="3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3"/>
      <c r="B2000" s="3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3"/>
      <c r="B2001" s="3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3"/>
      <c r="B2002" s="3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3"/>
      <c r="B2003" s="3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3"/>
      <c r="B2004" s="3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3"/>
      <c r="B2005" s="3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3"/>
      <c r="B2006" s="3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3"/>
      <c r="B2007" s="3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3"/>
      <c r="B2008" s="3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3"/>
      <c r="B2009" s="3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3"/>
      <c r="B2010" s="3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3"/>
      <c r="B2011" s="3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3"/>
      <c r="B2012" s="3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3"/>
      <c r="B2013" s="3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6">
      <c r="A2014" s="3"/>
      <c r="F2014" s="1"/>
    </row>
    <row r="2015" spans="6:6">
      <c r="F2015" s="83"/>
    </row>
    <row r="2038" spans="2:9">
      <c r="B2038" s="1"/>
      <c r="C2038" s="1"/>
      <c r="D2038" s="1"/>
      <c r="E2038" s="1"/>
      <c r="G2038" s="1"/>
      <c r="H2038" s="1"/>
      <c r="I2038" s="1"/>
    </row>
    <row r="2039" spans="2:9">
      <c r="B2039" s="1"/>
      <c r="C2039" s="1"/>
      <c r="D2039" s="1"/>
      <c r="E2039" s="1"/>
      <c r="F2039" s="1"/>
      <c r="G2039" s="1"/>
      <c r="H2039" s="1"/>
      <c r="I2039" s="1"/>
    </row>
    <row r="2040" spans="2:9">
      <c r="B2040" s="1"/>
      <c r="C2040" s="1"/>
      <c r="D2040" s="1"/>
      <c r="E2040" s="1"/>
      <c r="F2040" s="1"/>
      <c r="G2040" s="1"/>
      <c r="H2040" s="1"/>
      <c r="I2040" s="1"/>
    </row>
    <row r="2041" spans="2:9">
      <c r="B2041" s="1"/>
      <c r="C2041" s="1"/>
      <c r="D2041" s="1"/>
      <c r="E2041" s="1"/>
      <c r="F2041" s="1"/>
      <c r="G2041" s="1"/>
      <c r="H2041" s="1"/>
      <c r="I2041" s="1"/>
    </row>
    <row r="2042" spans="2:9">
      <c r="B2042" s="1"/>
      <c r="C2042" s="1"/>
      <c r="D2042" s="1"/>
      <c r="E2042" s="1"/>
      <c r="F2042" s="1"/>
      <c r="G2042" s="1"/>
      <c r="H2042" s="1"/>
      <c r="I2042" s="1"/>
    </row>
    <row r="2043" spans="2:9">
      <c r="B2043" s="1"/>
      <c r="C2043" s="1"/>
      <c r="D2043" s="1"/>
      <c r="E2043" s="1"/>
      <c r="F2043" s="1"/>
      <c r="G2043" s="1"/>
      <c r="H2043" s="1"/>
      <c r="I2043" s="1"/>
    </row>
    <row r="2044" spans="2:9">
      <c r="B2044" s="1"/>
      <c r="C2044" s="1"/>
      <c r="D2044" s="1"/>
      <c r="E2044" s="1"/>
      <c r="F2044" s="1"/>
      <c r="G2044" s="1"/>
      <c r="H2044" s="1"/>
      <c r="I2044" s="1"/>
    </row>
    <row r="2045" spans="2:9">
      <c r="B2045" s="1"/>
      <c r="C2045" s="1"/>
      <c r="D2045" s="1"/>
      <c r="E2045" s="1"/>
      <c r="F2045" s="1"/>
      <c r="G2045" s="1"/>
      <c r="H2045" s="1"/>
      <c r="I2045" s="1"/>
    </row>
    <row r="2046" spans="2:9">
      <c r="B2046" s="1"/>
      <c r="C2046" s="1"/>
      <c r="D2046" s="1"/>
      <c r="E2046" s="1"/>
      <c r="F2046" s="1"/>
      <c r="G2046" s="1"/>
      <c r="H2046" s="1"/>
      <c r="I2046" s="1"/>
    </row>
    <row r="2047" spans="2:9">
      <c r="B2047" s="1"/>
      <c r="C2047" s="1"/>
      <c r="D2047" s="1"/>
      <c r="E2047" s="1"/>
      <c r="F2047" s="1"/>
      <c r="G2047" s="1"/>
      <c r="H2047" s="1"/>
      <c r="I2047" s="1"/>
    </row>
    <row r="2048" spans="2:9">
      <c r="B2048" s="1"/>
      <c r="C2048" s="1"/>
      <c r="D2048" s="1"/>
      <c r="E2048" s="1"/>
      <c r="F2048" s="1"/>
      <c r="G2048" s="1"/>
      <c r="H2048" s="1"/>
      <c r="I2048" s="1"/>
    </row>
    <row r="2049" spans="2:9">
      <c r="B2049" s="1"/>
      <c r="C2049" s="1"/>
      <c r="D2049" s="1"/>
      <c r="E2049" s="1"/>
      <c r="F2049" s="1"/>
      <c r="G2049" s="1"/>
      <c r="H2049" s="1"/>
      <c r="I2049" s="1"/>
    </row>
    <row r="2050" spans="2:9">
      <c r="B2050" s="1"/>
      <c r="C2050" s="1"/>
      <c r="D2050" s="1"/>
      <c r="E2050" s="1"/>
      <c r="F2050" s="1"/>
      <c r="G2050" s="1"/>
      <c r="H2050" s="1"/>
      <c r="I2050" s="1"/>
    </row>
    <row r="2051" spans="2:9">
      <c r="B2051" s="1"/>
      <c r="C2051" s="1"/>
      <c r="D2051" s="1"/>
      <c r="E2051" s="1"/>
      <c r="F2051" s="1"/>
      <c r="G2051" s="1"/>
      <c r="H2051" s="1"/>
      <c r="I2051" s="1"/>
    </row>
    <row r="2052" spans="6:6">
      <c r="F2052" s="1"/>
    </row>
  </sheetData>
  <autoFilter ref="B1:I2">
    <extLst/>
  </autoFilter>
  <pageMargins left="0.25" right="0.25" top="0.75" bottom="0.75" header="0.3" footer="0.3"/>
  <pageSetup paperSize="9" scale="74" fitToHeight="0"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trinfico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транз. USD</vt:lpstr>
      <vt:lpstr> USD</vt:lpstr>
      <vt:lpstr> транз. EUR</vt:lpstr>
      <vt:lpstr>EUR</vt:lpstr>
      <vt:lpstr>RUB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Баланович</dc:creator>
  <cp:lastModifiedBy>Никита</cp:lastModifiedBy>
  <dcterms:created xsi:type="dcterms:W3CDTF">2005-10-05T08:49:00Z</dcterms:created>
  <cp:lastPrinted>2017-10-17T14:08:00Z</cp:lastPrinted>
  <dcterms:modified xsi:type="dcterms:W3CDTF">2020-12-29T14:28:01Z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